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60" windowHeight="7230" activeTab="0"/>
  </bookViews>
  <sheets>
    <sheet name="所属データ" sheetId="1" r:id="rId1"/>
    <sheet name="男子" sheetId="2" r:id="rId2"/>
    <sheet name="女子" sheetId="3" r:id="rId3"/>
  </sheets>
  <definedNames>
    <definedName name="CRITERIA" localSheetId="0">'所属データ'!#REF!</definedName>
    <definedName name="EXTRACT" localSheetId="0">'所属データ'!#REF!</definedName>
    <definedName name="_xlnm.Print_Area" localSheetId="0">'所属データ'!$B$1:$G$30</definedName>
    <definedName name="_xlnm.Print_Area" localSheetId="2">'女子'!$A$1:$L$52</definedName>
    <definedName name="_xlnm.Print_Area" localSheetId="1">'男子'!$A$1:$L$52</definedName>
    <definedName name="男種目" localSheetId="2">'男子'!$B$56:$F$65</definedName>
  </definedNames>
  <calcPr fullCalcOnLoad="1"/>
</workbook>
</file>

<file path=xl/comments1.xml><?xml version="1.0" encoding="utf-8"?>
<comments xmlns="http://schemas.openxmlformats.org/spreadsheetml/2006/main">
  <authors>
    <author>takano</author>
  </authors>
  <commentList>
    <comment ref="E3" authorId="0">
      <text>
        <r>
          <rPr>
            <b/>
            <sz val="9"/>
            <rFont val="ＭＳ Ｐゴシック"/>
            <family val="3"/>
          </rPr>
          <t>個人の登録陸協は、男女の申込みシートで変更できます。</t>
        </r>
      </text>
    </comment>
    <comment ref="E4" authorId="0">
      <text>
        <r>
          <rPr>
            <sz val="9"/>
            <rFont val="ＭＳ Ｐゴシック"/>
            <family val="3"/>
          </rPr>
          <t xml:space="preserve">申込み所属の種別で参加料が計算されます。
</t>
        </r>
      </text>
    </comment>
  </commentList>
</comments>
</file>

<file path=xl/comments2.xml><?xml version="1.0" encoding="utf-8"?>
<comments xmlns="http://schemas.openxmlformats.org/spreadsheetml/2006/main">
  <authors>
    <author>takano</author>
  </authors>
  <commentList>
    <comment ref="H7" authorId="0">
      <text>
        <r>
          <rPr>
            <b/>
            <sz val="9"/>
            <rFont val="ＭＳ Ｐゴシック"/>
            <family val="3"/>
          </rPr>
          <t>1/100秒まで入力
例）10分56秒2→105620</t>
        </r>
      </text>
    </comment>
    <comment ref="E7" authorId="0">
      <text>
        <r>
          <rPr>
            <sz val="9"/>
            <rFont val="ＭＳ Ｐゴシック"/>
            <family val="3"/>
          </rPr>
          <t xml:space="preserve">大学等では個人の所属陸協を入力してください。
</t>
        </r>
      </text>
    </comment>
    <comment ref="I7" authorId="0">
      <text>
        <r>
          <rPr>
            <b/>
            <sz val="9"/>
            <rFont val="ＭＳ Ｐゴシック"/>
            <family val="3"/>
          </rPr>
          <t>1/100秒まで入力
例）10分56秒2→105620</t>
        </r>
      </text>
    </comment>
    <comment ref="J7" authorId="0">
      <text>
        <r>
          <rPr>
            <b/>
            <sz val="9"/>
            <rFont val="ＭＳ Ｐゴシック"/>
            <family val="3"/>
          </rPr>
          <t>1/100秒まで入力
例）10分56秒2→105620</t>
        </r>
      </text>
    </comment>
    <comment ref="K7" authorId="0">
      <text>
        <r>
          <rPr>
            <b/>
            <sz val="9"/>
            <rFont val="ＭＳ Ｐゴシック"/>
            <family val="3"/>
          </rPr>
          <t>1/100秒まで入力
例）10分56秒2→105620</t>
        </r>
      </text>
    </comment>
  </commentList>
</comments>
</file>

<file path=xl/comments3.xml><?xml version="1.0" encoding="utf-8"?>
<comments xmlns="http://schemas.openxmlformats.org/spreadsheetml/2006/main">
  <authors>
    <author>takano</author>
  </authors>
  <commentList>
    <comment ref="H7" authorId="0">
      <text>
        <r>
          <rPr>
            <b/>
            <sz val="9"/>
            <rFont val="ＭＳ Ｐゴシック"/>
            <family val="3"/>
          </rPr>
          <t>1/100秒まで入力
例）10分56秒2→105620</t>
        </r>
      </text>
    </comment>
    <comment ref="E7" authorId="0">
      <text>
        <r>
          <rPr>
            <sz val="9"/>
            <rFont val="ＭＳ Ｐゴシック"/>
            <family val="3"/>
          </rPr>
          <t xml:space="preserve">大学等では個人の所属陸協を入力してください。
</t>
        </r>
      </text>
    </comment>
    <comment ref="I7" authorId="0">
      <text>
        <r>
          <rPr>
            <b/>
            <sz val="9"/>
            <rFont val="ＭＳ Ｐゴシック"/>
            <family val="3"/>
          </rPr>
          <t>1/100秒まで入力
例）10分56秒2→105620</t>
        </r>
      </text>
    </comment>
    <comment ref="J7" authorId="0">
      <text>
        <r>
          <rPr>
            <b/>
            <sz val="9"/>
            <rFont val="ＭＳ Ｐゴシック"/>
            <family val="3"/>
          </rPr>
          <t>1/100秒まで入力
例）10分56秒2→105620</t>
        </r>
      </text>
    </comment>
    <comment ref="K7" authorId="0">
      <text>
        <r>
          <rPr>
            <b/>
            <sz val="9"/>
            <rFont val="ＭＳ Ｐゴシック"/>
            <family val="3"/>
          </rPr>
          <t>1/100秒まで入力
例）10分56秒2→105620</t>
        </r>
      </text>
    </comment>
  </commentList>
</comments>
</file>

<file path=xl/sharedStrings.xml><?xml version="1.0" encoding="utf-8"?>
<sst xmlns="http://schemas.openxmlformats.org/spreadsheetml/2006/main" count="242" uniqueCount="128">
  <si>
    <t>項　目</t>
  </si>
  <si>
    <t>金　額</t>
  </si>
  <si>
    <t>数　量（単価）</t>
  </si>
  <si>
    <t>No</t>
  </si>
  <si>
    <t>ﾌﾘｶﾞﾅ（半角）</t>
  </si>
  <si>
    <t>氏  名</t>
  </si>
  <si>
    <t>No</t>
  </si>
  <si>
    <t>姓と名の間にｽﾍﾟｰｽ</t>
  </si>
  <si>
    <t>合　　　計</t>
  </si>
  <si>
    <t>種目名</t>
  </si>
  <si>
    <t>最高記録</t>
  </si>
  <si>
    <t>種目名</t>
  </si>
  <si>
    <t>男子種目</t>
  </si>
  <si>
    <t>女子種目</t>
  </si>
  <si>
    <t>内　　　訳</t>
  </si>
  <si>
    <t>tel(携帯)</t>
  </si>
  <si>
    <t>　　各氏名を入力してください。（全角漢字）　</t>
  </si>
  <si>
    <t>所属名(略称)：</t>
  </si>
  <si>
    <t>入力時の注意点</t>
  </si>
  <si>
    <t>・氏名（全角）、ﾌﾘｶﾞﾅ（半角）、学年（半角）を正しく入力してください。</t>
  </si>
  <si>
    <t>・種目はリストから選択します。間違いがないようにしてください。</t>
  </si>
  <si>
    <t>申込方法</t>
  </si>
  <si>
    <t>読込数</t>
  </si>
  <si>
    <t>個人種目</t>
  </si>
  <si>
    <t>・本ファイルをメールに添付し、下記アドレスに送信してください。
但し、中学・高校の場合は学校長の参加許可を得てください。</t>
  </si>
  <si>
    <t>登録陸協：</t>
  </si>
  <si>
    <t>種　　　目</t>
  </si>
  <si>
    <t>北海道</t>
  </si>
  <si>
    <t>青　森</t>
  </si>
  <si>
    <t>岩　手</t>
  </si>
  <si>
    <t>宮　城</t>
  </si>
  <si>
    <t>秋　田</t>
  </si>
  <si>
    <t>山　形</t>
  </si>
  <si>
    <t>福　島</t>
  </si>
  <si>
    <t>茨　城</t>
  </si>
  <si>
    <t>栃　木</t>
  </si>
  <si>
    <t>群　馬</t>
  </si>
  <si>
    <t>埼　玉</t>
  </si>
  <si>
    <t>千　葉</t>
  </si>
  <si>
    <t>東　京</t>
  </si>
  <si>
    <t>神奈川</t>
  </si>
  <si>
    <t>新　潟</t>
  </si>
  <si>
    <t>富　山</t>
  </si>
  <si>
    <t>石　川</t>
  </si>
  <si>
    <t>福　井</t>
  </si>
  <si>
    <t>山　梨</t>
  </si>
  <si>
    <t>長　野</t>
  </si>
  <si>
    <t>岐　阜</t>
  </si>
  <si>
    <t>静　岡</t>
  </si>
  <si>
    <t>愛　知</t>
  </si>
  <si>
    <t>三　重</t>
  </si>
  <si>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</si>
  <si>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</si>
  <si>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</si>
  <si>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</si>
  <si>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</si>
  <si>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</si>
  <si>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</si>
  <si>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</si>
  <si>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</si>
  <si>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</si>
  <si>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</si>
  <si>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</si>
  <si>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</si>
  <si>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</si>
  <si>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</si>
  <si>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</si>
  <si>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</si>
  <si>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</si>
  <si>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大　分</t>
  </si>
  <si>
    <t>熊　本</t>
  </si>
  <si>
    <t>宮　崎</t>
  </si>
  <si>
    <t>鹿児島</t>
  </si>
  <si>
    <t>沖　縄</t>
  </si>
  <si>
    <t>・１つの所属団体で１ファイルで申込みしてください。</t>
  </si>
  <si>
    <t>申込責任者名：</t>
  </si>
  <si>
    <t>登録</t>
  </si>
  <si>
    <t>登録</t>
  </si>
  <si>
    <t>陸協</t>
  </si>
  <si>
    <t>陸協</t>
  </si>
  <si>
    <t>・ファイル名は所属名に変更して送信して下さい。</t>
  </si>
  <si>
    <t>年齢</t>
  </si>
  <si>
    <t>本年度最高記録</t>
  </si>
  <si>
    <t>１００００ｍ</t>
  </si>
  <si>
    <t>５０００ｍ</t>
  </si>
  <si>
    <t>３０００ｍ</t>
  </si>
  <si>
    <t>○</t>
  </si>
  <si>
    <t>登録
番号</t>
  </si>
  <si>
    <t>○</t>
  </si>
  <si>
    <t>tel(携帯)</t>
  </si>
  <si>
    <t>住所：</t>
  </si>
  <si>
    <t>〒番号：</t>
  </si>
  <si>
    <t>電話番号：</t>
  </si>
  <si>
    <t>・最高記録を必ず入力してください。</t>
  </si>
  <si>
    <t xml:space="preserve">  ※メール申込とは、メールに本ファイルを添付して送信することです。お使いのメールソフトの使用方法をよくお読みになって送信してください。メールの本文には発信者（所属名、担当者連絡先）を入力してください。申込メール確認後、発信されたアドレスへ返信メールを送信します。（ファイル確認に１日程かかります）
</t>
  </si>
  <si>
    <t>種別：</t>
  </si>
  <si>
    <t>中学・高校</t>
  </si>
  <si>
    <t>一般・大学</t>
  </si>
  <si>
    <t>参加料は種別で計算されます。</t>
  </si>
  <si>
    <t>１０マイル（国際）</t>
  </si>
  <si>
    <t>１０マイル（一般）</t>
  </si>
  <si>
    <t>１０ｋｍ（高校）</t>
  </si>
  <si>
    <t>５ｋｍ（中学）</t>
  </si>
  <si>
    <t>５ｋｍ</t>
  </si>
  <si>
    <r>
      <t>=</t>
    </r>
    <r>
      <rPr>
        <sz val="11"/>
        <rFont val="ＭＳ Ｐゴシック"/>
        <family val="3"/>
      </rPr>
      <t>C12</t>
    </r>
  </si>
  <si>
    <t>監督名：</t>
  </si>
  <si>
    <t>５０００ｍ</t>
  </si>
  <si>
    <t>３０００ｍ</t>
  </si>
  <si>
    <t>１５００ｍ</t>
  </si>
  <si>
    <r>
      <t xml:space="preserve">中高生
は
</t>
    </r>
    <r>
      <rPr>
        <sz val="8"/>
        <rFont val="ＭＳ Ｐゴシック"/>
        <family val="3"/>
      </rPr>
      <t>学年</t>
    </r>
  </si>
  <si>
    <r>
      <t>注：そのまま取り込むため様式及び</t>
    </r>
    <r>
      <rPr>
        <b/>
        <u val="single"/>
        <sz val="13"/>
        <rFont val="ＭＳ Ｐゴシック"/>
        <family val="3"/>
      </rPr>
      <t>設定は絶対</t>
    </r>
    <r>
      <rPr>
        <b/>
        <sz val="13"/>
        <rFont val="ＭＳ Ｐゴシック"/>
        <family val="3"/>
      </rPr>
      <t>に変更しないこと。</t>
    </r>
  </si>
  <si>
    <t>　　　※学校の場合、略称に中・高・大をつけてください（例：甲佐中）</t>
  </si>
  <si>
    <t>第４１回熊本甲佐１０ﾏｲﾙ公認ﾛｰﾄﾞﾚｰｽ大会申込</t>
  </si>
  <si>
    <t>高校総体
又は
通信陸上
の順位
(6位まで)</t>
  </si>
  <si>
    <t>高校総体
又は
通信陸上
の順位
(6位まで)</t>
  </si>
  <si>
    <t>1位</t>
  </si>
  <si>
    <t>2位</t>
  </si>
  <si>
    <t>3位</t>
  </si>
  <si>
    <t>4位</t>
  </si>
  <si>
    <t>5位</t>
  </si>
  <si>
    <t>6位</t>
  </si>
  <si>
    <t>第４２回　　熊本甲佐１０マイル公認ロードレース大会</t>
  </si>
  <si>
    <r>
      <t>メールアドレス：　kousa10@room.ocn.ne.jp  
　　　　　　　　　(担当：後藤)</t>
    </r>
    <r>
      <rPr>
        <sz val="12"/>
        <rFont val="ＭＳ ゴシック"/>
        <family val="3"/>
      </rPr>
      <t xml:space="preserve">
　　　</t>
    </r>
    <r>
      <rPr>
        <b/>
        <sz val="12"/>
        <rFont val="ＭＳ ゴシック"/>
        <family val="3"/>
      </rPr>
      <t xml:space="preserve">           
　  　申込期限：　平成２９年１１月１日（水）　　　　　　　　　　　　　　　　　　　　　　　　　　　　　　　　　　　　　　　　　　　　　　　　　　　　　　　　　　　　　　　　　　　　　　　　　　　　申し込み期限をお守り下さい。よろしくお願いいたします。</t>
    </r>
  </si>
  <si>
    <t>Ｈ２９
男 子</t>
  </si>
  <si>
    <t>第４２回熊本甲佐１０ﾏｲﾙ公認ﾛｰﾄﾞﾚｰｽ大会申込</t>
  </si>
  <si>
    <t>Ｈ２９
女 子</t>
  </si>
  <si>
    <t>私及び参加メンバーは大会参加にあたって大会中の不慮の疾患や、生命にかかわる重大な事故なども、すべて自分の責任として主催者には迷惑をかけないと共に、大会に備えて医師の診断を受け体調には万全を期し参加することを誓います。（大会で撮影した写真等の肖像権は主催者に帰属するものとさせていただきます）
　　　　　　　　　　　　　　　　　　　平成２９年　　　月　　　　日　代表者氏名　　　　　　　　　　　　　　　　　印</t>
  </si>
  <si>
    <t>私及び参加メンバーは大会参加にあたって大会中の不慮の疾患や、生命にかかわる重大な事故なども、すべて自分の責任として主催者には迷惑をかけないと共に、大会に備えて医師の診断を受け体調には万全を期し参加することを誓います。（大会で撮影した写真等の肖像権は主催者に帰属するものとさせていただきます）
　　　　　　　　　　　　　　　　　　　平成２９年　　　月　　　　日　代表者氏名　　　　　　　　　　　　　　　　　印</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</si>
</sst>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quot;##&quot;.&quot;##"/>
    <numFmt numFmtId="178" formatCode="[&gt;9999]##&quot;:&quot;##&quot;.&quot;##;##&quot;.&quot;##"/>
    <numFmt numFmtId="179" formatCode="0;;&quot;&quot;"/>
    <numFmt numFmtId="180" formatCode="&quot;男&quot;\ ##\ &quot;名&quot;"/>
    <numFmt numFmtId="181" formatCode="&quot;男&quot;\ ##&quot;名&quot;"/>
    <numFmt numFmtId="182" formatCode="&quot;女&quot;\ ##&quot;名&quot;"/>
    <numFmt numFmtId="183" formatCode="&quot;女&quot;\ 0&quot;名&quot;"/>
    <numFmt numFmtId="184" formatCode="&quot;男&quot;\ 0&quot;名&quot;"/>
    <numFmt numFmtId="185" formatCode="&quot;男&quot;\ 0"/>
    <numFmt numFmtId="186" formatCode="&quot;女&quot;\ 0"/>
  </numFmts>
  <fonts count="54">
    <font>
      <sz val="11"/>
      <name val="ＭＳ Ｐゴシック"/>
      <family val="3"/>
    </font>
    <font>
      <sz val="6"/>
      <name val="ＭＳ Ｐゴシック"/>
      <family val="3"/>
    </font>
    <font>
      <sz val="11"/>
      <name val="ＭＳ ゴシック"/>
      <family val="3"/>
    </font>
    <font>
      <sz val="10"/>
      <name val="ＭＳ Ｐゴシック"/>
      <family val="3"/>
    </font>
    <font>
      <b/>
      <sz val="11"/>
      <name val="ＭＳ Ｐゴシック"/>
      <family val="3"/>
    </font>
    <font>
      <u val="single"/>
      <sz val="11"/>
      <color indexed="12"/>
      <name val="ＭＳ Ｐゴシック"/>
      <family val="3"/>
    </font>
    <font>
      <u val="single"/>
      <sz val="11"/>
      <color indexed="36"/>
      <name val="ＭＳ Ｐゴシック"/>
      <family val="3"/>
    </font>
    <font>
      <b/>
      <sz val="12"/>
      <name val="ＭＳ ゴシック"/>
      <family val="3"/>
    </font>
    <font>
      <sz val="9"/>
      <name val="ＭＳ Ｐゴシック"/>
      <family val="3"/>
    </font>
    <font>
      <sz val="12"/>
      <name val="ＭＳ ゴシック"/>
      <family val="3"/>
    </font>
    <font>
      <sz val="10"/>
      <name val="ＭＳ ゴシック"/>
      <family val="3"/>
    </font>
    <font>
      <sz val="11"/>
      <color indexed="47"/>
      <name val="ＭＳ Ｐゴシック"/>
      <family val="3"/>
    </font>
    <font>
      <sz val="11"/>
      <color indexed="10"/>
      <name val="ＭＳ Ｐゴシック"/>
      <family val="3"/>
    </font>
    <font>
      <b/>
      <sz val="9"/>
      <name val="ＭＳ Ｐゴシック"/>
      <family val="3"/>
    </font>
    <font>
      <sz val="8"/>
      <name val="ＭＳ Ｐゴシック"/>
      <family val="3"/>
    </font>
    <font>
      <b/>
      <sz val="13"/>
      <name val="ＭＳ Ｐゴシック"/>
      <family val="3"/>
    </font>
    <font>
      <sz val="13"/>
      <name val="ＭＳ Ｐゴシック"/>
      <family val="3"/>
    </font>
    <font>
      <b/>
      <u val="single"/>
      <sz val="13"/>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7"/>
        <bgColor indexed="64"/>
      </patternFill>
    </fill>
    <fill>
      <patternFill patternType="solid">
        <fgColor indexed="41"/>
        <bgColor indexed="64"/>
      </patternFill>
    </fill>
    <fill>
      <patternFill patternType="solid">
        <fgColor theme="0"/>
        <bgColor indexed="64"/>
      </patternFill>
    </fill>
  </fills>
  <borders count="10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color indexed="63"/>
      </left>
      <right>
        <color indexed="63"/>
      </right>
      <top>
        <color indexed="63"/>
      </top>
      <bottom style="double"/>
    </border>
    <border>
      <left>
        <color indexed="63"/>
      </left>
      <right style="double"/>
      <top>
        <color indexed="63"/>
      </top>
      <bottom style="double"/>
    </border>
    <border>
      <left style="thin"/>
      <right style="thin"/>
      <top style="thin"/>
      <bottom style="thin"/>
    </border>
    <border>
      <left>
        <color indexed="63"/>
      </left>
      <right>
        <color indexed="63"/>
      </right>
      <top style="thin"/>
      <bottom>
        <color indexed="63"/>
      </bottom>
    </border>
    <border>
      <left style="thin">
        <color indexed="30"/>
      </left>
      <right style="thin">
        <color indexed="30"/>
      </right>
      <top>
        <color indexed="63"/>
      </top>
      <bottom style="thin">
        <color indexed="30"/>
      </bottom>
    </border>
    <border>
      <left style="thin">
        <color indexed="30"/>
      </left>
      <right style="thin">
        <color indexed="30"/>
      </right>
      <top style="medium">
        <color indexed="30"/>
      </top>
      <bottom>
        <color indexed="63"/>
      </bottom>
    </border>
    <border>
      <left style="thin">
        <color indexed="30"/>
      </left>
      <right style="dotted">
        <color indexed="30"/>
      </right>
      <top>
        <color indexed="63"/>
      </top>
      <bottom style="thin">
        <color indexed="30"/>
      </bottom>
    </border>
    <border>
      <left style="thin">
        <color indexed="30"/>
      </left>
      <right style="dotted">
        <color indexed="30"/>
      </right>
      <top style="thin">
        <color indexed="30"/>
      </top>
      <bottom style="medium">
        <color indexed="30"/>
      </bottom>
    </border>
    <border>
      <left style="thin">
        <color indexed="30"/>
      </left>
      <right style="thin">
        <color indexed="30"/>
      </right>
      <top style="thin">
        <color indexed="30"/>
      </top>
      <bottom style="medium">
        <color indexed="30"/>
      </bottom>
    </border>
    <border>
      <left style="thin">
        <color indexed="30"/>
      </left>
      <right style="thin">
        <color indexed="30"/>
      </right>
      <top>
        <color indexed="63"/>
      </top>
      <bottom style="medium">
        <color indexed="30"/>
      </bottom>
    </border>
    <border>
      <left style="thin"/>
      <right style="thin"/>
      <top>
        <color indexed="63"/>
      </top>
      <bottom style="thin"/>
    </border>
    <border>
      <left style="thin">
        <color indexed="53"/>
      </left>
      <right style="thin">
        <color indexed="53"/>
      </right>
      <top>
        <color indexed="63"/>
      </top>
      <bottom style="medium">
        <color indexed="53"/>
      </bottom>
    </border>
    <border>
      <left style="thin">
        <color indexed="53"/>
      </left>
      <right style="thin">
        <color indexed="53"/>
      </right>
      <top style="medium">
        <color indexed="53"/>
      </top>
      <bottom>
        <color indexed="63"/>
      </bottom>
    </border>
    <border>
      <left style="thin">
        <color indexed="53"/>
      </left>
      <right style="thin">
        <color indexed="53"/>
      </right>
      <top style="thin">
        <color indexed="53"/>
      </top>
      <bottom style="thin">
        <color indexed="53"/>
      </bottom>
    </border>
    <border>
      <left style="thin">
        <color indexed="53"/>
      </left>
      <right style="dotted">
        <color indexed="53"/>
      </right>
      <top style="medium">
        <color indexed="53"/>
      </top>
      <bottom style="thin">
        <color indexed="53"/>
      </bottom>
    </border>
    <border>
      <left style="thin">
        <color indexed="53"/>
      </left>
      <right style="dotted">
        <color indexed="53"/>
      </right>
      <top style="thin">
        <color indexed="53"/>
      </top>
      <bottom style="thin">
        <color indexed="53"/>
      </bottom>
    </border>
    <border>
      <left style="thin">
        <color indexed="53"/>
      </left>
      <right style="dotted">
        <color indexed="53"/>
      </right>
      <top style="thin">
        <color indexed="53"/>
      </top>
      <bottom style="medium">
        <color indexed="53"/>
      </bottom>
    </border>
    <border>
      <left style="medium">
        <color indexed="30"/>
      </left>
      <right style="thin">
        <color indexed="30"/>
      </right>
      <top>
        <color indexed="63"/>
      </top>
      <bottom style="thin">
        <color indexed="30"/>
      </bottom>
    </border>
    <border>
      <left style="medium">
        <color indexed="30"/>
      </left>
      <right style="thin">
        <color indexed="30"/>
      </right>
      <top style="thin">
        <color indexed="30"/>
      </top>
      <bottom style="thin">
        <color indexed="30"/>
      </bottom>
    </border>
    <border>
      <left style="medium">
        <color indexed="30"/>
      </left>
      <right style="thin">
        <color indexed="30"/>
      </right>
      <top style="thin">
        <color indexed="30"/>
      </top>
      <bottom style="medium">
        <color indexed="30"/>
      </bottom>
    </border>
    <border>
      <left style="medium">
        <color indexed="53"/>
      </left>
      <right style="thin">
        <color indexed="53"/>
      </right>
      <top style="medium">
        <color indexed="53"/>
      </top>
      <bottom>
        <color indexed="63"/>
      </bottom>
    </border>
    <border>
      <left style="medium">
        <color indexed="53"/>
      </left>
      <right style="thin">
        <color indexed="53"/>
      </right>
      <top style="thin">
        <color indexed="53"/>
      </top>
      <bottom style="thin">
        <color indexed="53"/>
      </bottom>
    </border>
    <border>
      <left style="medium">
        <color indexed="53"/>
      </left>
      <right style="thin">
        <color indexed="53"/>
      </right>
      <top>
        <color indexed="63"/>
      </top>
      <bottom style="medium">
        <color indexed="53"/>
      </bottom>
    </border>
    <border>
      <left>
        <color indexed="63"/>
      </left>
      <right style="thin"/>
      <top>
        <color indexed="63"/>
      </top>
      <bottom>
        <color indexed="63"/>
      </bottom>
    </border>
    <border>
      <left style="double"/>
      <right>
        <color indexed="63"/>
      </right>
      <top>
        <color indexed="63"/>
      </top>
      <bottom style="double"/>
    </border>
    <border>
      <left style="thin"/>
      <right>
        <color indexed="63"/>
      </right>
      <top style="thin"/>
      <bottom style="thin"/>
    </border>
    <border>
      <left>
        <color indexed="63"/>
      </left>
      <right style="thin"/>
      <top style="thin"/>
      <bottom style="thin"/>
    </border>
    <border>
      <left style="dotted">
        <color indexed="30"/>
      </left>
      <right style="medium">
        <color indexed="30"/>
      </right>
      <top>
        <color indexed="63"/>
      </top>
      <bottom style="thin">
        <color indexed="30"/>
      </bottom>
    </border>
    <border>
      <left style="dotted">
        <color indexed="30"/>
      </left>
      <right style="medium">
        <color indexed="30"/>
      </right>
      <top style="thin">
        <color indexed="30"/>
      </top>
      <bottom style="medium">
        <color indexed="30"/>
      </bottom>
    </border>
    <border>
      <left style="dotted">
        <color indexed="53"/>
      </left>
      <right style="medium">
        <color indexed="53"/>
      </right>
      <top style="medium">
        <color indexed="53"/>
      </top>
      <bottom style="thin">
        <color indexed="53"/>
      </bottom>
    </border>
    <border>
      <left style="dotted">
        <color indexed="53"/>
      </left>
      <right style="medium">
        <color indexed="53"/>
      </right>
      <top style="thin">
        <color indexed="53"/>
      </top>
      <bottom style="thin">
        <color indexed="53"/>
      </bottom>
    </border>
    <border>
      <left style="dotted">
        <color indexed="53"/>
      </left>
      <right style="medium">
        <color indexed="53"/>
      </right>
      <top style="thin">
        <color indexed="53"/>
      </top>
      <bottom style="medium">
        <color indexed="53"/>
      </bottom>
    </border>
    <border>
      <left>
        <color indexed="63"/>
      </left>
      <right>
        <color indexed="63"/>
      </right>
      <top>
        <color indexed="63"/>
      </top>
      <bottom style="medium">
        <color indexed="30"/>
      </bottom>
    </border>
    <border>
      <left style="thin">
        <color indexed="53"/>
      </left>
      <right>
        <color indexed="63"/>
      </right>
      <top>
        <color indexed="63"/>
      </top>
      <bottom style="medium">
        <color indexed="53"/>
      </bottom>
    </border>
    <border>
      <left style="thin">
        <color indexed="30"/>
      </left>
      <right>
        <color indexed="63"/>
      </right>
      <top style="medium">
        <color indexed="30"/>
      </top>
      <bottom>
        <color indexed="63"/>
      </bottom>
    </border>
    <border>
      <left style="thin">
        <color indexed="30"/>
      </left>
      <right>
        <color indexed="63"/>
      </right>
      <top>
        <color indexed="63"/>
      </top>
      <bottom style="medium">
        <color indexed="30"/>
      </bottom>
    </border>
    <border>
      <left>
        <color indexed="63"/>
      </left>
      <right style="dotted">
        <color indexed="53"/>
      </right>
      <top style="thin">
        <color indexed="53"/>
      </top>
      <bottom style="medium">
        <color indexed="53"/>
      </bottom>
    </border>
    <border>
      <left>
        <color indexed="63"/>
      </left>
      <right style="dotted">
        <color indexed="30"/>
      </right>
      <top style="thin">
        <color indexed="30"/>
      </top>
      <bottom style="medium">
        <color indexed="30"/>
      </bottom>
    </border>
    <border>
      <left style="dotted">
        <color indexed="53"/>
      </left>
      <right>
        <color indexed="63"/>
      </right>
      <top style="thin">
        <color indexed="53"/>
      </top>
      <bottom style="medium">
        <color indexed="53"/>
      </bottom>
    </border>
    <border>
      <left style="dotted">
        <color indexed="30"/>
      </left>
      <right>
        <color indexed="63"/>
      </right>
      <top style="thin">
        <color indexed="30"/>
      </top>
      <bottom style="medium">
        <color indexed="30"/>
      </bottom>
    </border>
    <border>
      <left style="thin">
        <color indexed="53"/>
      </left>
      <right style="thin">
        <color indexed="53"/>
      </right>
      <top style="thin">
        <color indexed="53"/>
      </top>
      <bottom style="medium">
        <color indexed="53"/>
      </bottom>
    </border>
    <border>
      <left style="dotted">
        <color indexed="53"/>
      </left>
      <right>
        <color indexed="63"/>
      </right>
      <top style="medium">
        <color indexed="53"/>
      </top>
      <bottom style="thin">
        <color indexed="53"/>
      </bottom>
    </border>
    <border>
      <left style="dotted">
        <color indexed="53"/>
      </left>
      <right>
        <color indexed="63"/>
      </right>
      <top style="thin">
        <color indexed="53"/>
      </top>
      <bottom style="thin">
        <color indexed="53"/>
      </bottom>
    </border>
    <border>
      <left style="dotted">
        <color indexed="30"/>
      </left>
      <right>
        <color indexed="63"/>
      </right>
      <top>
        <color indexed="63"/>
      </top>
      <bottom style="thin">
        <color indexed="30"/>
      </bottom>
    </border>
    <border>
      <left style="medium">
        <color indexed="53"/>
      </left>
      <right style="thin">
        <color indexed="53"/>
      </right>
      <top style="medium">
        <color indexed="53"/>
      </top>
      <bottom style="thin">
        <color indexed="53"/>
      </bottom>
    </border>
    <border>
      <left style="thin">
        <color indexed="53"/>
      </left>
      <right style="thin">
        <color indexed="53"/>
      </right>
      <top style="medium">
        <color indexed="53"/>
      </top>
      <bottom style="thin">
        <color indexed="53"/>
      </bottom>
    </border>
    <border>
      <left style="thin">
        <color indexed="53"/>
      </left>
      <right style="medium">
        <color indexed="53"/>
      </right>
      <top style="medium">
        <color indexed="53"/>
      </top>
      <bottom style="thin">
        <color indexed="53"/>
      </bottom>
    </border>
    <border>
      <left style="thin">
        <color indexed="53"/>
      </left>
      <right style="medium">
        <color indexed="53"/>
      </right>
      <top style="thin">
        <color indexed="53"/>
      </top>
      <bottom style="thin">
        <color indexed="53"/>
      </bottom>
    </border>
    <border>
      <left style="medium">
        <color indexed="53"/>
      </left>
      <right style="thin">
        <color indexed="53"/>
      </right>
      <top style="thin">
        <color indexed="53"/>
      </top>
      <bottom style="medium">
        <color indexed="53"/>
      </bottom>
    </border>
    <border>
      <left style="thin">
        <color indexed="53"/>
      </left>
      <right style="medium">
        <color indexed="53"/>
      </right>
      <top style="thin">
        <color indexed="53"/>
      </top>
      <bottom style="medium">
        <color indexed="53"/>
      </bottom>
    </border>
    <border>
      <left style="medium">
        <color indexed="53"/>
      </left>
      <right style="thin">
        <color indexed="53"/>
      </right>
      <top style="thin">
        <color indexed="53"/>
      </top>
      <bottom>
        <color indexed="63"/>
      </bottom>
    </border>
    <border>
      <left style="thin">
        <color indexed="53"/>
      </left>
      <right style="thin">
        <color indexed="53"/>
      </right>
      <top style="thin">
        <color indexed="53"/>
      </top>
      <bottom>
        <color indexed="63"/>
      </bottom>
    </border>
    <border>
      <left style="medium">
        <color indexed="30"/>
      </left>
      <right style="thin">
        <color indexed="30"/>
      </right>
      <top style="medium">
        <color indexed="30"/>
      </top>
      <bottom style="thin">
        <color indexed="30"/>
      </bottom>
    </border>
    <border>
      <left style="thin">
        <color indexed="30"/>
      </left>
      <right style="thin">
        <color indexed="30"/>
      </right>
      <top style="medium">
        <color indexed="30"/>
      </top>
      <bottom style="thin">
        <color indexed="30"/>
      </bottom>
    </border>
    <border>
      <left style="thin">
        <color indexed="30"/>
      </left>
      <right style="medium">
        <color indexed="30"/>
      </right>
      <top style="medium">
        <color indexed="30"/>
      </top>
      <bottom style="thin">
        <color indexed="30"/>
      </bottom>
    </border>
    <border>
      <left style="thin">
        <color indexed="30"/>
      </left>
      <right style="thin">
        <color indexed="30"/>
      </right>
      <top style="thin">
        <color indexed="30"/>
      </top>
      <bottom style="thin">
        <color indexed="30"/>
      </bottom>
    </border>
    <border>
      <left style="thin">
        <color indexed="30"/>
      </left>
      <right style="medium">
        <color indexed="30"/>
      </right>
      <top style="thin">
        <color indexed="30"/>
      </top>
      <bottom style="thin">
        <color indexed="30"/>
      </bottom>
    </border>
    <border>
      <left style="thin">
        <color indexed="30"/>
      </left>
      <right style="medium">
        <color indexed="30"/>
      </right>
      <top style="thin">
        <color indexed="30"/>
      </top>
      <bottom style="medium">
        <color indexed="30"/>
      </bottom>
    </border>
    <border>
      <left style="double"/>
      <right style="thin"/>
      <top>
        <color indexed="63"/>
      </top>
      <bottom>
        <color indexed="63"/>
      </bottom>
    </border>
    <border>
      <left>
        <color indexed="63"/>
      </left>
      <right>
        <color indexed="63"/>
      </right>
      <top>
        <color indexed="63"/>
      </top>
      <bottom style="medium">
        <color indexed="53"/>
      </bottom>
    </border>
    <border>
      <left style="thin">
        <color indexed="53"/>
      </left>
      <right style="thin">
        <color indexed="53"/>
      </right>
      <top>
        <color indexed="63"/>
      </top>
      <bottom>
        <color indexed="63"/>
      </bottom>
    </border>
    <border>
      <left style="thin">
        <color indexed="53"/>
      </left>
      <right>
        <color indexed="63"/>
      </right>
      <top>
        <color indexed="63"/>
      </top>
      <bottom>
        <color indexed="63"/>
      </bottom>
    </border>
    <border>
      <left>
        <color indexed="63"/>
      </left>
      <right>
        <color indexed="63"/>
      </right>
      <top style="medium">
        <color indexed="30"/>
      </top>
      <bottom>
        <color indexed="63"/>
      </bottom>
    </border>
    <border>
      <left style="thin"/>
      <right>
        <color indexed="63"/>
      </right>
      <top>
        <color indexed="63"/>
      </top>
      <bottom>
        <color indexed="63"/>
      </bottom>
    </border>
    <border>
      <left style="thin"/>
      <right style="double"/>
      <top>
        <color indexed="63"/>
      </top>
      <bottom>
        <color indexed="63"/>
      </bottom>
    </border>
    <border>
      <left style="thin">
        <color indexed="53"/>
      </left>
      <right style="thin">
        <color indexed="53"/>
      </right>
      <top>
        <color indexed="63"/>
      </top>
      <bottom style="thin">
        <color indexed="53"/>
      </bottom>
    </border>
    <border>
      <left>
        <color indexed="63"/>
      </left>
      <right>
        <color indexed="63"/>
      </right>
      <top>
        <color indexed="63"/>
      </top>
      <bottom style="thin"/>
    </border>
    <border>
      <left>
        <color indexed="63"/>
      </left>
      <right>
        <color indexed="63"/>
      </right>
      <top style="thin"/>
      <bottom style="thin"/>
    </border>
    <border>
      <left>
        <color indexed="63"/>
      </left>
      <right style="thin">
        <color indexed="30"/>
      </right>
      <top style="medium">
        <color indexed="30"/>
      </top>
      <bottom style="thin">
        <color indexed="30"/>
      </bottom>
    </border>
    <border>
      <left style="thin">
        <color indexed="30"/>
      </left>
      <right>
        <color indexed="63"/>
      </right>
      <top style="medium">
        <color indexed="30"/>
      </top>
      <bottom style="thin">
        <color indexed="30"/>
      </bottom>
    </border>
    <border>
      <left style="medium">
        <color indexed="30"/>
      </left>
      <right>
        <color indexed="63"/>
      </right>
      <top>
        <color indexed="63"/>
      </top>
      <bottom>
        <color indexed="63"/>
      </bottom>
    </border>
    <border>
      <left style="medium">
        <color indexed="30"/>
      </left>
      <right>
        <color indexed="63"/>
      </right>
      <top style="medium">
        <color indexed="30"/>
      </top>
      <bottom>
        <color indexed="63"/>
      </bottom>
    </border>
    <border>
      <left>
        <color indexed="63"/>
      </left>
      <right style="medium">
        <color indexed="30"/>
      </right>
      <top style="medium">
        <color indexed="30"/>
      </top>
      <bottom>
        <color indexed="63"/>
      </bottom>
    </border>
    <border>
      <left style="medium">
        <color indexed="30"/>
      </left>
      <right>
        <color indexed="63"/>
      </right>
      <top>
        <color indexed="63"/>
      </top>
      <bottom style="medium">
        <color indexed="30"/>
      </bottom>
    </border>
    <border>
      <left>
        <color indexed="63"/>
      </left>
      <right style="medium">
        <color indexed="30"/>
      </right>
      <top>
        <color indexed="63"/>
      </top>
      <bottom style="medium">
        <color indexed="30"/>
      </bottom>
    </border>
    <border>
      <left style="medium">
        <color indexed="53"/>
      </left>
      <right style="thin">
        <color indexed="53"/>
      </right>
      <top style="medium">
        <color indexed="53"/>
      </top>
      <bottom style="thin">
        <color indexed="30"/>
      </bottom>
    </border>
    <border>
      <left style="medium">
        <color indexed="53"/>
      </left>
      <right style="thin">
        <color indexed="53"/>
      </right>
      <top style="thin">
        <color indexed="30"/>
      </top>
      <bottom style="medium">
        <color indexed="53"/>
      </bottom>
    </border>
    <border>
      <left>
        <color indexed="63"/>
      </left>
      <right>
        <color indexed="63"/>
      </right>
      <top style="medium">
        <color indexed="53"/>
      </top>
      <bottom>
        <color indexed="63"/>
      </bottom>
    </border>
    <border>
      <left style="thin">
        <color indexed="53"/>
      </left>
      <right style="thin">
        <color indexed="53"/>
      </right>
      <top style="medium">
        <color indexed="53"/>
      </top>
      <bottom style="thin">
        <color indexed="30"/>
      </bottom>
    </border>
    <border>
      <left style="thin">
        <color indexed="53"/>
      </left>
      <right style="thin">
        <color indexed="53"/>
      </right>
      <top style="thin">
        <color indexed="30"/>
      </top>
      <bottom style="medium">
        <color indexed="53"/>
      </bottom>
    </border>
    <border>
      <left>
        <color indexed="63"/>
      </left>
      <right style="thin">
        <color indexed="30"/>
      </right>
      <top style="medium">
        <color indexed="53"/>
      </top>
      <bottom style="thin">
        <color indexed="53"/>
      </bottom>
    </border>
    <border>
      <left style="thin">
        <color indexed="30"/>
      </left>
      <right>
        <color indexed="63"/>
      </right>
      <top style="medium">
        <color indexed="53"/>
      </top>
      <bottom style="thin">
        <color indexed="53"/>
      </bottom>
    </border>
    <border>
      <left style="medium">
        <color indexed="53"/>
      </left>
      <right>
        <color indexed="63"/>
      </right>
      <top style="medium">
        <color indexed="53"/>
      </top>
      <bottom>
        <color indexed="63"/>
      </bottom>
    </border>
    <border>
      <left>
        <color indexed="63"/>
      </left>
      <right style="medium">
        <color indexed="53"/>
      </right>
      <top style="medium">
        <color indexed="53"/>
      </top>
      <bottom>
        <color indexed="63"/>
      </bottom>
    </border>
    <border>
      <left style="medium">
        <color indexed="53"/>
      </left>
      <right>
        <color indexed="63"/>
      </right>
      <top>
        <color indexed="63"/>
      </top>
      <bottom style="medium">
        <color indexed="53"/>
      </bottom>
    </border>
    <border>
      <left>
        <color indexed="63"/>
      </left>
      <right style="medium">
        <color indexed="53"/>
      </right>
      <top>
        <color indexed="63"/>
      </top>
      <bottom style="medium">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6" fillId="0" borderId="0" applyNumberFormat="0" applyFill="0" applyBorder="0" applyAlignment="0" applyProtection="0"/>
    <xf numFmtId="0" fontId="51" fillId="32" borderId="0" applyNumberFormat="0" applyBorder="0" applyAlignment="0" applyProtection="0"/>
  </cellStyleXfs>
  <cellXfs count="216">
    <xf numFmtId="0" fontId="0" fillId="0" borderId="0" xfId="0" applyAlignment="1">
      <alignment/>
    </xf>
    <xf numFmtId="0" fontId="0" fillId="33" borderId="0" xfId="0" applyFill="1" applyAlignment="1">
      <alignment/>
    </xf>
    <xf numFmtId="0" fontId="0" fillId="33" borderId="0" xfId="0" applyFill="1" applyAlignment="1">
      <alignment vertical="center"/>
    </xf>
    <xf numFmtId="0" fontId="3" fillId="34" borderId="10" xfId="0" applyFont="1" applyFill="1" applyBorder="1" applyAlignment="1">
      <alignment horizontal="right"/>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horizontal="right" vertical="center"/>
    </xf>
    <xf numFmtId="0" fontId="0" fillId="34" borderId="14" xfId="0" applyFill="1" applyBorder="1" applyAlignment="1">
      <alignment/>
    </xf>
    <xf numFmtId="0" fontId="0" fillId="34" borderId="0" xfId="0" applyFill="1" applyBorder="1" applyAlignment="1">
      <alignment/>
    </xf>
    <xf numFmtId="0" fontId="0" fillId="34" borderId="0" xfId="0" applyFill="1" applyBorder="1" applyAlignment="1">
      <alignment horizontal="right" vertical="top"/>
    </xf>
    <xf numFmtId="0" fontId="0" fillId="34" borderId="0" xfId="0" applyFill="1" applyBorder="1" applyAlignment="1">
      <alignment vertical="top"/>
    </xf>
    <xf numFmtId="0" fontId="0" fillId="34" borderId="15" xfId="0" applyFill="1" applyBorder="1" applyAlignment="1">
      <alignment horizontal="right" vertical="top"/>
    </xf>
    <xf numFmtId="0" fontId="0" fillId="34" borderId="15" xfId="0" applyFill="1" applyBorder="1" applyAlignment="1">
      <alignment vertical="top"/>
    </xf>
    <xf numFmtId="0" fontId="0" fillId="34" borderId="16" xfId="0" applyFill="1" applyBorder="1" applyAlignment="1">
      <alignment/>
    </xf>
    <xf numFmtId="0" fontId="0" fillId="0" borderId="0" xfId="0" applyAlignment="1">
      <alignment vertical="center"/>
    </xf>
    <xf numFmtId="0" fontId="0" fillId="0" borderId="0" xfId="0" applyFill="1" applyBorder="1" applyAlignment="1">
      <alignment vertical="center"/>
    </xf>
    <xf numFmtId="0" fontId="0" fillId="0" borderId="17" xfId="0" applyFill="1" applyBorder="1" applyAlignment="1" applyProtection="1">
      <alignment vertical="center"/>
      <protection locked="0"/>
    </xf>
    <xf numFmtId="49" fontId="0" fillId="0" borderId="0" xfId="0" applyNumberFormat="1" applyAlignment="1">
      <alignment vertical="center"/>
    </xf>
    <xf numFmtId="0" fontId="0" fillId="0" borderId="0" xfId="0" applyBorder="1" applyAlignment="1">
      <alignment vertical="center"/>
    </xf>
    <xf numFmtId="0" fontId="2" fillId="0" borderId="0" xfId="0" applyFont="1" applyBorder="1" applyAlignment="1">
      <alignment/>
    </xf>
    <xf numFmtId="0" fontId="2" fillId="0" borderId="0" xfId="0" applyFont="1" applyBorder="1" applyAlignment="1" quotePrefix="1">
      <alignment/>
    </xf>
    <xf numFmtId="0" fontId="9" fillId="0" borderId="17" xfId="0" applyFont="1" applyFill="1" applyBorder="1" applyAlignment="1" applyProtection="1">
      <alignment vertical="center"/>
      <protection locked="0"/>
    </xf>
    <xf numFmtId="0" fontId="0" fillId="34" borderId="18" xfId="0" applyFill="1" applyBorder="1" applyAlignment="1">
      <alignment/>
    </xf>
    <xf numFmtId="0" fontId="0" fillId="0" borderId="0" xfId="0" applyFill="1" applyAlignment="1">
      <alignment vertical="center"/>
    </xf>
    <xf numFmtId="0" fontId="0" fillId="0" borderId="0" xfId="0" applyFill="1" applyBorder="1" applyAlignment="1">
      <alignment horizontal="center" vertical="center"/>
    </xf>
    <xf numFmtId="0" fontId="0" fillId="0" borderId="19" xfId="0" applyFill="1" applyBorder="1" applyAlignment="1" applyProtection="1">
      <alignment vertical="center"/>
      <protection locked="0"/>
    </xf>
    <xf numFmtId="0" fontId="0" fillId="35" borderId="20" xfId="0" applyFill="1" applyBorder="1" applyAlignment="1">
      <alignment horizontal="center" vertical="center"/>
    </xf>
    <xf numFmtId="0" fontId="0" fillId="0" borderId="21" xfId="0" applyFill="1" applyBorder="1" applyAlignment="1" applyProtection="1">
      <alignment horizontal="center" vertical="center" shrinkToFit="1"/>
      <protection locked="0"/>
    </xf>
    <xf numFmtId="0" fontId="0" fillId="0" borderId="22" xfId="0" applyFill="1" applyBorder="1" applyAlignment="1" applyProtection="1">
      <alignment horizontal="center" vertical="center" shrinkToFit="1"/>
      <protection locked="0"/>
    </xf>
    <xf numFmtId="0" fontId="0" fillId="0" borderId="0" xfId="0" applyFill="1" applyAlignment="1">
      <alignment vertical="top"/>
    </xf>
    <xf numFmtId="57" fontId="0" fillId="0" borderId="0" xfId="0" applyNumberFormat="1" applyFill="1" applyBorder="1" applyAlignment="1">
      <alignment vertical="center"/>
    </xf>
    <xf numFmtId="0" fontId="0" fillId="0" borderId="23" xfId="0" applyFill="1" applyBorder="1" applyAlignment="1" applyProtection="1">
      <alignment vertical="center"/>
      <protection locked="0"/>
    </xf>
    <xf numFmtId="0" fontId="0" fillId="35" borderId="24" xfId="0" applyFill="1" applyBorder="1" applyAlignment="1">
      <alignment horizontal="center" vertical="center" shrinkToFit="1"/>
    </xf>
    <xf numFmtId="0" fontId="0" fillId="33" borderId="17" xfId="0" applyFill="1" applyBorder="1" applyAlignment="1">
      <alignment horizontal="center" vertical="center"/>
    </xf>
    <xf numFmtId="0" fontId="7" fillId="33" borderId="17" xfId="0" applyFont="1" applyFill="1" applyBorder="1" applyAlignment="1">
      <alignment horizontal="center" vertical="center"/>
    </xf>
    <xf numFmtId="5" fontId="7" fillId="33" borderId="17" xfId="0" applyNumberFormat="1" applyFont="1" applyFill="1" applyBorder="1" applyAlignment="1">
      <alignment horizontal="right" vertical="center"/>
    </xf>
    <xf numFmtId="0" fontId="7" fillId="33" borderId="25" xfId="0" applyFont="1" applyFill="1" applyBorder="1" applyAlignment="1">
      <alignment horizontal="center" vertical="center"/>
    </xf>
    <xf numFmtId="5" fontId="7" fillId="33" borderId="25" xfId="0" applyNumberFormat="1" applyFont="1" applyFill="1" applyBorder="1" applyAlignment="1">
      <alignment horizontal="right" vertical="center"/>
    </xf>
    <xf numFmtId="0" fontId="0" fillId="34" borderId="26" xfId="0" applyFill="1" applyBorder="1" applyAlignment="1">
      <alignment horizontal="center" vertical="center" shrinkToFit="1"/>
    </xf>
    <xf numFmtId="0" fontId="0" fillId="0" borderId="27" xfId="0" applyFill="1" applyBorder="1" applyAlignment="1" applyProtection="1">
      <alignment vertical="center"/>
      <protection locked="0"/>
    </xf>
    <xf numFmtId="0" fontId="0" fillId="0" borderId="26" xfId="0" applyFill="1" applyBorder="1" applyAlignment="1" applyProtection="1">
      <alignment vertical="center"/>
      <protection locked="0"/>
    </xf>
    <xf numFmtId="0" fontId="0" fillId="0" borderId="28" xfId="0" applyFill="1" applyBorder="1" applyAlignment="1" applyProtection="1">
      <alignment vertical="center"/>
      <protection locked="0"/>
    </xf>
    <xf numFmtId="0" fontId="0" fillId="0" borderId="29" xfId="0" applyFill="1" applyBorder="1" applyAlignment="1" applyProtection="1">
      <alignment horizontal="center" vertical="center" shrinkToFit="1"/>
      <protection locked="0"/>
    </xf>
    <xf numFmtId="0" fontId="0" fillId="0" borderId="30" xfId="0" applyFill="1" applyBorder="1" applyAlignment="1" applyProtection="1">
      <alignment horizontal="center" vertical="center" shrinkToFit="1"/>
      <protection locked="0"/>
    </xf>
    <xf numFmtId="0" fontId="0" fillId="0" borderId="31" xfId="0" applyFill="1" applyBorder="1" applyAlignment="1" applyProtection="1">
      <alignment horizontal="center" vertical="center" shrinkToFit="1"/>
      <protection locked="0"/>
    </xf>
    <xf numFmtId="0" fontId="0" fillId="33" borderId="25" xfId="0" applyFill="1" applyBorder="1" applyAlignment="1">
      <alignment horizontal="center" vertical="center"/>
    </xf>
    <xf numFmtId="0" fontId="0" fillId="0" borderId="19" xfId="0" applyFont="1" applyFill="1" applyBorder="1" applyAlignment="1" applyProtection="1">
      <alignment vertical="center" shrinkToFit="1"/>
      <protection locked="0"/>
    </xf>
    <xf numFmtId="0" fontId="0" fillId="0" borderId="19" xfId="0" applyFont="1" applyFill="1" applyBorder="1" applyAlignment="1" applyProtection="1">
      <alignment horizontal="center" vertical="center"/>
      <protection locked="0"/>
    </xf>
    <xf numFmtId="0" fontId="0" fillId="0" borderId="23" xfId="0" applyFont="1" applyFill="1" applyBorder="1" applyAlignment="1" applyProtection="1">
      <alignment vertical="center" shrinkToFit="1"/>
      <protection locked="0"/>
    </xf>
    <xf numFmtId="0" fontId="0" fillId="0" borderId="23" xfId="0" applyFont="1" applyFill="1" applyBorder="1" applyAlignment="1" applyProtection="1">
      <alignment horizontal="center" vertical="center"/>
      <protection locked="0"/>
    </xf>
    <xf numFmtId="0" fontId="0" fillId="0" borderId="27" xfId="0" applyFont="1" applyFill="1" applyBorder="1" applyAlignment="1" applyProtection="1">
      <alignment vertical="center" shrinkToFit="1"/>
      <protection locked="0"/>
    </xf>
    <xf numFmtId="0" fontId="0" fillId="0" borderId="27" xfId="0" applyFont="1" applyFill="1" applyBorder="1" applyAlignment="1" applyProtection="1">
      <alignment horizontal="center" vertical="center"/>
      <protection locked="0"/>
    </xf>
    <xf numFmtId="0" fontId="0" fillId="0" borderId="28" xfId="0" applyFont="1" applyFill="1" applyBorder="1" applyAlignment="1" applyProtection="1">
      <alignment vertical="center" shrinkToFit="1"/>
      <protection locked="0"/>
    </xf>
    <xf numFmtId="0" fontId="0" fillId="0" borderId="28" xfId="0" applyFont="1" applyFill="1" applyBorder="1" applyAlignment="1" applyProtection="1">
      <alignment horizontal="center" vertical="center"/>
      <protection locked="0"/>
    </xf>
    <xf numFmtId="0" fontId="0" fillId="0" borderId="26" xfId="0" applyFont="1" applyFill="1" applyBorder="1" applyAlignment="1" applyProtection="1">
      <alignment vertical="center" shrinkToFit="1"/>
      <protection locked="0"/>
    </xf>
    <xf numFmtId="0" fontId="0" fillId="0" borderId="26" xfId="0" applyFont="1" applyFill="1" applyBorder="1" applyAlignment="1" applyProtection="1">
      <alignment horizontal="center" vertical="center"/>
      <protection locked="0"/>
    </xf>
    <xf numFmtId="0" fontId="11" fillId="34" borderId="11" xfId="0" applyFont="1" applyFill="1" applyBorder="1" applyAlignment="1">
      <alignment horizontal="left"/>
    </xf>
    <xf numFmtId="0" fontId="3" fillId="0" borderId="32"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0" fillId="0" borderId="0" xfId="0" applyAlignment="1">
      <alignment horizontal="center" vertical="center"/>
    </xf>
    <xf numFmtId="0" fontId="0" fillId="34" borderId="15" xfId="0" applyFill="1" applyBorder="1" applyAlignment="1">
      <alignment/>
    </xf>
    <xf numFmtId="0" fontId="0" fillId="33" borderId="0" xfId="0" applyFill="1" applyAlignment="1">
      <alignment horizontal="left"/>
    </xf>
    <xf numFmtId="0" fontId="12" fillId="0" borderId="0" xfId="0" applyFont="1" applyFill="1" applyAlignment="1">
      <alignment vertical="center"/>
    </xf>
    <xf numFmtId="0" fontId="0" fillId="34" borderId="38" xfId="0" applyFill="1" applyBorder="1" applyAlignment="1">
      <alignment horizontal="right" vertical="center"/>
    </xf>
    <xf numFmtId="0" fontId="0" fillId="34" borderId="39" xfId="0" applyFill="1" applyBorder="1" applyAlignment="1">
      <alignment/>
    </xf>
    <xf numFmtId="185" fontId="0" fillId="33" borderId="40" xfId="0" applyNumberFormat="1" applyFill="1" applyBorder="1" applyAlignment="1">
      <alignment horizontal="center" vertical="center"/>
    </xf>
    <xf numFmtId="186" fontId="0" fillId="33" borderId="41" xfId="0" applyNumberFormat="1" applyFill="1" applyBorder="1" applyAlignment="1">
      <alignment horizontal="center" vertical="center"/>
    </xf>
    <xf numFmtId="0" fontId="8" fillId="34" borderId="0" xfId="0" applyFont="1" applyFill="1" applyBorder="1" applyAlignment="1">
      <alignment horizontal="right" vertical="center"/>
    </xf>
    <xf numFmtId="0" fontId="0" fillId="33" borderId="0" xfId="0" applyFill="1" applyAlignment="1">
      <alignment horizontal="center" vertical="center"/>
    </xf>
    <xf numFmtId="0" fontId="0" fillId="33" borderId="0" xfId="0" applyFont="1" applyFill="1" applyAlignment="1">
      <alignment vertical="center"/>
    </xf>
    <xf numFmtId="49" fontId="0" fillId="33" borderId="0" xfId="0" applyNumberFormat="1" applyFont="1" applyFill="1" applyAlignment="1">
      <alignment vertical="center"/>
    </xf>
    <xf numFmtId="185" fontId="0" fillId="33" borderId="0" xfId="0" applyNumberFormat="1" applyFont="1" applyFill="1" applyAlignment="1">
      <alignment vertical="center"/>
    </xf>
    <xf numFmtId="186" fontId="0" fillId="33" borderId="0" xfId="0" applyNumberFormat="1" applyFont="1" applyFill="1" applyAlignment="1">
      <alignment vertical="center"/>
    </xf>
    <xf numFmtId="5" fontId="0" fillId="33" borderId="0" xfId="0" applyNumberFormat="1" applyFont="1" applyFill="1" applyAlignment="1">
      <alignment vertical="center"/>
    </xf>
    <xf numFmtId="0" fontId="3" fillId="33" borderId="0" xfId="0" applyFont="1" applyFill="1" applyAlignment="1">
      <alignment vertical="center" wrapText="1"/>
    </xf>
    <xf numFmtId="0" fontId="0" fillId="33" borderId="0" xfId="0" applyFont="1" applyFill="1" applyAlignment="1">
      <alignment vertical="top"/>
    </xf>
    <xf numFmtId="0" fontId="4" fillId="33" borderId="0" xfId="0" applyFont="1" applyFill="1" applyAlignment="1">
      <alignment vertical="top"/>
    </xf>
    <xf numFmtId="0" fontId="0" fillId="33" borderId="0" xfId="0" applyFont="1" applyFill="1" applyAlignment="1" applyProtection="1">
      <alignment vertical="center"/>
      <protection locked="0"/>
    </xf>
    <xf numFmtId="0" fontId="7" fillId="33" borderId="0" xfId="0" applyFont="1" applyFill="1" applyAlignment="1">
      <alignment vertical="center" wrapText="1"/>
    </xf>
    <xf numFmtId="0" fontId="0" fillId="33" borderId="0" xfId="0" applyNumberFormat="1" applyFont="1" applyFill="1" applyAlignment="1">
      <alignment vertical="center"/>
    </xf>
    <xf numFmtId="0" fontId="0" fillId="33" borderId="0" xfId="0" applyFill="1" applyAlignment="1">
      <alignment vertical="top" wrapText="1"/>
    </xf>
    <xf numFmtId="0" fontId="0" fillId="0" borderId="0" xfId="0" applyFill="1" applyAlignment="1">
      <alignment horizontal="left" vertical="top"/>
    </xf>
    <xf numFmtId="178" fontId="10" fillId="0" borderId="42" xfId="0" applyNumberFormat="1" applyFont="1" applyFill="1" applyBorder="1" applyAlignment="1" applyProtection="1">
      <alignment horizontal="right" vertical="center" shrinkToFit="1"/>
      <protection locked="0"/>
    </xf>
    <xf numFmtId="178" fontId="10" fillId="0" borderId="43" xfId="0" applyNumberFormat="1" applyFont="1" applyFill="1" applyBorder="1" applyAlignment="1" applyProtection="1">
      <alignment horizontal="right" vertical="center" shrinkToFit="1"/>
      <protection locked="0"/>
    </xf>
    <xf numFmtId="178" fontId="10" fillId="0" borderId="44" xfId="0" applyNumberFormat="1" applyFont="1" applyFill="1" applyBorder="1" applyAlignment="1" applyProtection="1">
      <alignment horizontal="right" vertical="center" shrinkToFit="1"/>
      <protection locked="0"/>
    </xf>
    <xf numFmtId="178" fontId="10" fillId="0" borderId="45" xfId="0" applyNumberFormat="1" applyFont="1" applyFill="1" applyBorder="1" applyAlignment="1" applyProtection="1">
      <alignment horizontal="right" vertical="center" shrinkToFit="1"/>
      <protection locked="0"/>
    </xf>
    <xf numFmtId="178" fontId="10" fillId="0" borderId="46" xfId="0" applyNumberFormat="1" applyFont="1" applyFill="1" applyBorder="1" applyAlignment="1" applyProtection="1">
      <alignment horizontal="right"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57" fontId="0" fillId="0" borderId="47" xfId="0" applyNumberFormat="1" applyFill="1" applyBorder="1" applyAlignment="1">
      <alignment horizontal="left" vertical="center"/>
    </xf>
    <xf numFmtId="0" fontId="3" fillId="34" borderId="48" xfId="0" applyFont="1" applyFill="1" applyBorder="1" applyAlignment="1">
      <alignment horizontal="center" vertical="center" shrinkToFit="1"/>
    </xf>
    <xf numFmtId="0" fontId="3" fillId="35" borderId="49" xfId="0" applyFont="1" applyFill="1" applyBorder="1" applyAlignment="1">
      <alignment horizontal="center" vertical="center"/>
    </xf>
    <xf numFmtId="0" fontId="3" fillId="35" borderId="50" xfId="0" applyFont="1" applyFill="1" applyBorder="1" applyAlignment="1">
      <alignment horizontal="center" vertical="center" shrinkToFit="1"/>
    </xf>
    <xf numFmtId="0" fontId="3" fillId="34" borderId="51" xfId="0" applyFont="1" applyFill="1" applyBorder="1" applyAlignment="1">
      <alignment horizontal="center" vertical="center"/>
    </xf>
    <xf numFmtId="0" fontId="3" fillId="35" borderId="52" xfId="0" applyFont="1" applyFill="1" applyBorder="1" applyAlignment="1">
      <alignment horizontal="center" vertical="center"/>
    </xf>
    <xf numFmtId="0" fontId="1" fillId="34" borderId="26" xfId="0" applyFont="1" applyFill="1" applyBorder="1" applyAlignment="1">
      <alignment horizontal="center" vertical="center" wrapText="1"/>
    </xf>
    <xf numFmtId="0" fontId="3" fillId="34" borderId="53" xfId="0" applyFont="1" applyFill="1" applyBorder="1" applyAlignment="1">
      <alignment horizontal="center" vertical="center" shrinkToFit="1"/>
    </xf>
    <xf numFmtId="0" fontId="3" fillId="35" borderId="54" xfId="0" applyFont="1" applyFill="1" applyBorder="1" applyAlignment="1">
      <alignment horizontal="center" vertical="center" shrinkToFit="1"/>
    </xf>
    <xf numFmtId="0" fontId="0" fillId="34" borderId="55" xfId="0" applyFill="1" applyBorder="1" applyAlignment="1">
      <alignment horizontal="center" vertical="center" shrinkToFit="1"/>
    </xf>
    <xf numFmtId="178" fontId="10" fillId="0" borderId="56" xfId="0" applyNumberFormat="1" applyFont="1" applyFill="1" applyBorder="1" applyAlignment="1" applyProtection="1">
      <alignment horizontal="right" vertical="center" shrinkToFit="1"/>
      <protection locked="0"/>
    </xf>
    <xf numFmtId="178" fontId="10" fillId="0" borderId="57" xfId="0" applyNumberFormat="1" applyFont="1" applyFill="1" applyBorder="1" applyAlignment="1" applyProtection="1">
      <alignment horizontal="right" vertical="center" shrinkToFit="1"/>
      <protection locked="0"/>
    </xf>
    <xf numFmtId="178" fontId="10" fillId="0" borderId="53" xfId="0" applyNumberFormat="1" applyFont="1" applyFill="1" applyBorder="1" applyAlignment="1" applyProtection="1">
      <alignment horizontal="right" vertical="center" shrinkToFit="1"/>
      <protection locked="0"/>
    </xf>
    <xf numFmtId="178" fontId="10" fillId="0" borderId="58" xfId="0" applyNumberFormat="1" applyFont="1" applyFill="1" applyBorder="1" applyAlignment="1" applyProtection="1">
      <alignment horizontal="right" vertical="center" shrinkToFit="1"/>
      <protection locked="0"/>
    </xf>
    <xf numFmtId="178" fontId="10" fillId="0" borderId="54" xfId="0" applyNumberFormat="1" applyFont="1" applyFill="1" applyBorder="1" applyAlignment="1" applyProtection="1">
      <alignment horizontal="right" vertical="center" shrinkToFit="1"/>
      <protection locked="0"/>
    </xf>
    <xf numFmtId="178" fontId="10" fillId="0" borderId="59" xfId="0" applyNumberFormat="1" applyFont="1" applyFill="1" applyBorder="1" applyAlignment="1" applyProtection="1">
      <alignment horizontal="right" vertical="center" shrinkToFit="1"/>
      <protection locked="0"/>
    </xf>
    <xf numFmtId="178" fontId="10" fillId="0" borderId="60" xfId="0" applyNumberFormat="1" applyFont="1" applyFill="1" applyBorder="1" applyAlignment="1" applyProtection="1">
      <alignment horizontal="right" vertical="center" shrinkToFit="1"/>
      <protection locked="0"/>
    </xf>
    <xf numFmtId="178" fontId="10" fillId="0" borderId="61" xfId="0" applyNumberFormat="1" applyFont="1" applyFill="1" applyBorder="1" applyAlignment="1" applyProtection="1">
      <alignment horizontal="center" vertical="center" shrinkToFit="1"/>
      <protection locked="0"/>
    </xf>
    <xf numFmtId="178" fontId="10" fillId="0" borderId="36" xfId="0" applyNumberFormat="1" applyFont="1" applyFill="1" applyBorder="1" applyAlignment="1" applyProtection="1">
      <alignment horizontal="right" vertical="center" shrinkToFit="1"/>
      <protection locked="0"/>
    </xf>
    <xf numFmtId="178" fontId="10" fillId="0" borderId="28" xfId="0" applyNumberFormat="1" applyFont="1" applyFill="1" applyBorder="1" applyAlignment="1" applyProtection="1">
      <alignment horizontal="right" vertical="center" shrinkToFit="1"/>
      <protection locked="0"/>
    </xf>
    <xf numFmtId="178" fontId="10" fillId="0" borderId="62" xfId="0" applyNumberFormat="1" applyFont="1" applyFill="1" applyBorder="1" applyAlignment="1" applyProtection="1">
      <alignment horizontal="center" vertical="center" shrinkToFit="1"/>
      <protection locked="0"/>
    </xf>
    <xf numFmtId="178" fontId="10" fillId="0" borderId="63" xfId="0" applyNumberFormat="1" applyFont="1" applyFill="1" applyBorder="1" applyAlignment="1" applyProtection="1">
      <alignment horizontal="right" vertical="center" shrinkToFit="1"/>
      <protection locked="0"/>
    </xf>
    <xf numFmtId="178" fontId="10" fillId="0" borderId="55" xfId="0" applyNumberFormat="1" applyFont="1" applyFill="1" applyBorder="1" applyAlignment="1" applyProtection="1">
      <alignment horizontal="right" vertical="center" shrinkToFit="1"/>
      <protection locked="0"/>
    </xf>
    <xf numFmtId="178" fontId="10" fillId="0" borderId="64" xfId="0" applyNumberFormat="1" applyFont="1" applyFill="1" applyBorder="1" applyAlignment="1" applyProtection="1">
      <alignment horizontal="center" vertical="center" shrinkToFit="1"/>
      <protection locked="0"/>
    </xf>
    <xf numFmtId="178" fontId="10" fillId="0" borderId="65" xfId="0" applyNumberFormat="1" applyFont="1" applyFill="1" applyBorder="1" applyAlignment="1" applyProtection="1">
      <alignment horizontal="right" vertical="center" shrinkToFit="1"/>
      <protection locked="0"/>
    </xf>
    <xf numFmtId="178" fontId="10" fillId="0" borderId="66" xfId="0" applyNumberFormat="1" applyFont="1" applyFill="1" applyBorder="1" applyAlignment="1" applyProtection="1">
      <alignment horizontal="right" vertical="center" shrinkToFit="1"/>
      <protection locked="0"/>
    </xf>
    <xf numFmtId="0" fontId="0" fillId="35" borderId="34" xfId="0" applyFill="1" applyBorder="1" applyAlignment="1">
      <alignment horizontal="center" vertical="center" shrinkToFit="1"/>
    </xf>
    <xf numFmtId="0" fontId="0" fillId="35" borderId="23" xfId="0" applyFill="1" applyBorder="1" applyAlignment="1">
      <alignment horizontal="center" vertical="center" shrinkToFit="1"/>
    </xf>
    <xf numFmtId="178" fontId="10" fillId="0" borderId="67" xfId="0" applyNumberFormat="1" applyFont="1" applyFill="1" applyBorder="1" applyAlignment="1" applyProtection="1">
      <alignment horizontal="right" vertical="center" shrinkToFit="1"/>
      <protection locked="0"/>
    </xf>
    <xf numFmtId="178" fontId="10" fillId="0" borderId="68" xfId="0" applyNumberFormat="1" applyFont="1" applyFill="1" applyBorder="1" applyAlignment="1" applyProtection="1">
      <alignment horizontal="right" vertical="center" shrinkToFit="1"/>
      <protection locked="0"/>
    </xf>
    <xf numFmtId="178" fontId="10" fillId="0" borderId="69" xfId="0" applyNumberFormat="1" applyFont="1" applyFill="1" applyBorder="1" applyAlignment="1" applyProtection="1">
      <alignment horizontal="center" vertical="center" shrinkToFit="1"/>
      <protection locked="0"/>
    </xf>
    <xf numFmtId="178" fontId="10" fillId="0" borderId="33" xfId="0" applyNumberFormat="1" applyFont="1" applyFill="1" applyBorder="1" applyAlignment="1" applyProtection="1">
      <alignment horizontal="right" vertical="center" shrinkToFit="1"/>
      <protection locked="0"/>
    </xf>
    <xf numFmtId="178" fontId="10" fillId="0" borderId="70" xfId="0" applyNumberFormat="1" applyFont="1" applyFill="1" applyBorder="1" applyAlignment="1" applyProtection="1">
      <alignment horizontal="right" vertical="center" shrinkToFit="1"/>
      <protection locked="0"/>
    </xf>
    <xf numFmtId="178" fontId="10" fillId="0" borderId="71" xfId="0" applyNumberFormat="1" applyFont="1" applyFill="1" applyBorder="1" applyAlignment="1" applyProtection="1">
      <alignment horizontal="center" vertical="center" shrinkToFit="1"/>
      <protection locked="0"/>
    </xf>
    <xf numFmtId="178" fontId="10" fillId="0" borderId="34" xfId="0" applyNumberFormat="1" applyFont="1" applyFill="1" applyBorder="1" applyAlignment="1" applyProtection="1">
      <alignment horizontal="right" vertical="center" shrinkToFit="1"/>
      <protection locked="0"/>
    </xf>
    <xf numFmtId="178" fontId="10" fillId="0" borderId="23" xfId="0" applyNumberFormat="1" applyFont="1" applyFill="1" applyBorder="1" applyAlignment="1" applyProtection="1">
      <alignment horizontal="right" vertical="center" shrinkToFit="1"/>
      <protection locked="0"/>
    </xf>
    <xf numFmtId="178" fontId="10" fillId="0" borderId="72" xfId="0" applyNumberFormat="1" applyFont="1" applyFill="1" applyBorder="1" applyAlignment="1" applyProtection="1">
      <alignment horizontal="center" vertical="center" shrinkToFit="1"/>
      <protection locked="0"/>
    </xf>
    <xf numFmtId="0" fontId="0" fillId="35" borderId="20" xfId="0" applyFill="1" applyBorder="1" applyAlignment="1">
      <alignment vertical="center" textRotation="255"/>
    </xf>
    <xf numFmtId="0" fontId="1" fillId="35" borderId="24" xfId="0" applyFont="1" applyFill="1" applyBorder="1" applyAlignment="1">
      <alignment horizontal="center" vertical="center" wrapText="1"/>
    </xf>
    <xf numFmtId="0" fontId="0" fillId="34" borderId="73" xfId="0" applyFill="1" applyBorder="1" applyAlignment="1">
      <alignment horizontal="right"/>
    </xf>
    <xf numFmtId="49" fontId="3" fillId="0" borderId="17" xfId="0" applyNumberFormat="1" applyFont="1" applyFill="1" applyBorder="1" applyAlignment="1" applyProtection="1">
      <alignment vertical="center"/>
      <protection locked="0"/>
    </xf>
    <xf numFmtId="0" fontId="4" fillId="0" borderId="0" xfId="0" applyFont="1" applyFill="1" applyBorder="1" applyAlignment="1">
      <alignment horizontal="center" vertical="center" wrapText="1"/>
    </xf>
    <xf numFmtId="0" fontId="3" fillId="34" borderId="0" xfId="0" applyFont="1" applyFill="1" applyBorder="1" applyAlignment="1">
      <alignment horizontal="left" vertical="center"/>
    </xf>
    <xf numFmtId="0" fontId="3" fillId="34" borderId="14" xfId="0" applyFont="1" applyFill="1" applyBorder="1" applyAlignment="1">
      <alignment horizontal="left" vertical="center"/>
    </xf>
    <xf numFmtId="0" fontId="0" fillId="0" borderId="47" xfId="0" applyFont="1" applyFill="1" applyBorder="1" applyAlignment="1">
      <alignment horizontal="left" vertical="center" wrapText="1" shrinkToFit="1"/>
    </xf>
    <xf numFmtId="0" fontId="0" fillId="0" borderId="0" xfId="0" applyAlignment="1">
      <alignment/>
    </xf>
    <xf numFmtId="0" fontId="0" fillId="0" borderId="74" xfId="0" applyBorder="1" applyAlignment="1">
      <alignment/>
    </xf>
    <xf numFmtId="0" fontId="0" fillId="34" borderId="75" xfId="0" applyFill="1" applyBorder="1" applyAlignment="1">
      <alignment horizontal="center" vertical="center"/>
    </xf>
    <xf numFmtId="0" fontId="3" fillId="34" borderId="76" xfId="0" applyFont="1" applyFill="1" applyBorder="1" applyAlignment="1">
      <alignment horizontal="center" vertical="center"/>
    </xf>
    <xf numFmtId="0" fontId="0" fillId="34" borderId="75" xfId="0" applyFill="1" applyBorder="1" applyAlignment="1">
      <alignment vertical="center" textRotation="255"/>
    </xf>
    <xf numFmtId="0" fontId="4" fillId="0" borderId="77" xfId="0" applyFont="1" applyFill="1" applyBorder="1" applyAlignment="1">
      <alignment horizontal="center" vertical="center" wrapText="1"/>
    </xf>
    <xf numFmtId="0" fontId="0" fillId="0" borderId="25" xfId="0" applyFill="1" applyBorder="1" applyAlignment="1" applyProtection="1">
      <alignment vertical="center"/>
      <protection locked="0"/>
    </xf>
    <xf numFmtId="0" fontId="0" fillId="34" borderId="13" xfId="0" applyFill="1" applyBorder="1" applyAlignment="1">
      <alignment vertical="center"/>
    </xf>
    <xf numFmtId="0" fontId="0" fillId="34" borderId="73" xfId="0" applyFill="1" applyBorder="1" applyAlignment="1">
      <alignment horizontal="right" vertical="center"/>
    </xf>
    <xf numFmtId="0" fontId="3" fillId="34" borderId="78" xfId="0" applyFont="1" applyFill="1" applyBorder="1" applyAlignment="1">
      <alignment horizontal="left" vertical="center"/>
    </xf>
    <xf numFmtId="0" fontId="3" fillId="34" borderId="79" xfId="0" applyFont="1" applyFill="1" applyBorder="1" applyAlignment="1">
      <alignment horizontal="left" vertical="center"/>
    </xf>
    <xf numFmtId="0" fontId="0" fillId="33" borderId="0" xfId="0" applyFill="1" applyAlignment="1">
      <alignment horizontal="right" vertical="center"/>
    </xf>
    <xf numFmtId="0" fontId="0" fillId="0" borderId="0" xfId="0" applyAlignment="1" applyProtection="1">
      <alignment vertical="center"/>
      <protection locked="0"/>
    </xf>
    <xf numFmtId="0" fontId="0" fillId="0" borderId="80" xfId="0" applyFont="1" applyFill="1" applyBorder="1" applyAlignment="1" applyProtection="1">
      <alignment vertical="center" shrinkToFit="1"/>
      <protection locked="0"/>
    </xf>
    <xf numFmtId="0" fontId="0" fillId="0" borderId="60" xfId="0" applyFont="1" applyFill="1" applyBorder="1" applyAlignment="1" applyProtection="1">
      <alignment vertical="center" shrinkToFit="1"/>
      <protection locked="0"/>
    </xf>
    <xf numFmtId="0" fontId="0" fillId="0" borderId="19"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52" fillId="0" borderId="0" xfId="0" applyFont="1" applyFill="1" applyBorder="1" applyAlignment="1">
      <alignment vertical="center"/>
    </xf>
    <xf numFmtId="0" fontId="52" fillId="0" borderId="0" xfId="0" applyFont="1" applyBorder="1" applyAlignment="1">
      <alignment vertical="center"/>
    </xf>
    <xf numFmtId="0" fontId="52" fillId="36" borderId="0" xfId="0" applyFont="1" applyFill="1" applyBorder="1" applyAlignment="1">
      <alignment vertical="center"/>
    </xf>
    <xf numFmtId="0" fontId="52" fillId="0" borderId="0" xfId="0" applyFont="1" applyAlignment="1">
      <alignment vertical="center"/>
    </xf>
    <xf numFmtId="0" fontId="0" fillId="0" borderId="75" xfId="0" applyFont="1" applyFill="1" applyBorder="1" applyAlignment="1" applyProtection="1">
      <alignment horizontal="center" vertical="center"/>
      <protection locked="0"/>
    </xf>
    <xf numFmtId="0" fontId="0" fillId="33" borderId="0" xfId="0" applyFont="1" applyFill="1" applyAlignment="1">
      <alignment vertical="top" wrapText="1"/>
    </xf>
    <xf numFmtId="0" fontId="7" fillId="33" borderId="0" xfId="0" applyFont="1" applyFill="1" applyAlignment="1">
      <alignment horizontal="left" vertical="center" wrapText="1"/>
    </xf>
    <xf numFmtId="0" fontId="15" fillId="33" borderId="0" xfId="0" applyFont="1" applyFill="1" applyAlignment="1">
      <alignment vertical="center" wrapText="1"/>
    </xf>
    <xf numFmtId="0" fontId="16" fillId="33" borderId="0" xfId="0" applyFont="1" applyFill="1" applyAlignment="1">
      <alignment vertical="center" wrapText="1"/>
    </xf>
    <xf numFmtId="0" fontId="3" fillId="33" borderId="0" xfId="0" applyFont="1" applyFill="1" applyAlignment="1">
      <alignment vertical="center" wrapText="1"/>
    </xf>
    <xf numFmtId="0" fontId="4" fillId="33" borderId="0" xfId="0" applyFont="1" applyFill="1" applyAlignment="1">
      <alignment vertical="top" wrapText="1"/>
    </xf>
    <xf numFmtId="0" fontId="7" fillId="33" borderId="15" xfId="0" applyFont="1" applyFill="1" applyBorder="1" applyAlignment="1">
      <alignment horizontal="center" vertical="center" wrapText="1" shrinkToFit="1"/>
    </xf>
    <xf numFmtId="49" fontId="3" fillId="0" borderId="40" xfId="0" applyNumberFormat="1" applyFont="1" applyFill="1" applyBorder="1" applyAlignment="1" applyProtection="1">
      <alignment vertical="center"/>
      <protection locked="0"/>
    </xf>
    <xf numFmtId="49" fontId="3" fillId="0" borderId="41" xfId="0" applyNumberFormat="1" applyFont="1" applyFill="1" applyBorder="1" applyAlignment="1" applyProtection="1">
      <alignment vertical="center"/>
      <protection locked="0"/>
    </xf>
    <xf numFmtId="0" fontId="0" fillId="33" borderId="17" xfId="0" applyFill="1" applyBorder="1" applyAlignment="1">
      <alignment horizontal="center" vertical="center"/>
    </xf>
    <xf numFmtId="0" fontId="0" fillId="33" borderId="25" xfId="0" applyFill="1" applyBorder="1" applyAlignment="1">
      <alignment vertical="center"/>
    </xf>
    <xf numFmtId="0" fontId="0" fillId="0" borderId="40" xfId="0" applyFill="1" applyBorder="1" applyAlignment="1" applyProtection="1">
      <alignment vertical="center"/>
      <protection locked="0"/>
    </xf>
    <xf numFmtId="0" fontId="0" fillId="0" borderId="41" xfId="0" applyFill="1" applyBorder="1" applyAlignment="1" applyProtection="1">
      <alignment vertical="center"/>
      <protection locked="0"/>
    </xf>
    <xf numFmtId="0" fontId="3" fillId="34" borderId="13" xfId="0" applyFont="1" applyFill="1" applyBorder="1" applyAlignment="1">
      <alignment horizontal="left" vertical="center"/>
    </xf>
    <xf numFmtId="0" fontId="3" fillId="34" borderId="81" xfId="0" applyFont="1" applyFill="1" applyBorder="1" applyAlignment="1">
      <alignment horizontal="left" vertical="center"/>
    </xf>
    <xf numFmtId="0" fontId="3" fillId="34" borderId="14" xfId="0" applyFont="1" applyFill="1" applyBorder="1" applyAlignment="1">
      <alignment horizontal="left" vertical="center"/>
    </xf>
    <xf numFmtId="0" fontId="0" fillId="0" borderId="82" xfId="0" applyFill="1" applyBorder="1" applyAlignment="1" applyProtection="1">
      <alignment vertical="center"/>
      <protection locked="0"/>
    </xf>
    <xf numFmtId="0" fontId="0" fillId="0" borderId="77" xfId="0" applyBorder="1" applyAlignment="1" applyProtection="1">
      <alignment vertical="center" wrapText="1"/>
      <protection locked="0"/>
    </xf>
    <xf numFmtId="0" fontId="3" fillId="35" borderId="67" xfId="0" applyFont="1" applyFill="1" applyBorder="1" applyAlignment="1">
      <alignment horizontal="center" vertical="center" wrapText="1"/>
    </xf>
    <xf numFmtId="0" fontId="3" fillId="35" borderId="34" xfId="0" applyFont="1" applyFill="1" applyBorder="1" applyAlignment="1">
      <alignment horizontal="center" vertical="center" wrapText="1"/>
    </xf>
    <xf numFmtId="0" fontId="3" fillId="35" borderId="68" xfId="0" applyFont="1" applyFill="1" applyBorder="1" applyAlignment="1">
      <alignment horizontal="center" vertical="center" wrapText="1"/>
    </xf>
    <xf numFmtId="0" fontId="3" fillId="35" borderId="23" xfId="0" applyFont="1" applyFill="1" applyBorder="1" applyAlignment="1">
      <alignment horizontal="center" vertical="center" wrapText="1"/>
    </xf>
    <xf numFmtId="0" fontId="3" fillId="35" borderId="83" xfId="0" applyFont="1" applyFill="1" applyBorder="1" applyAlignment="1">
      <alignment horizontal="center" vertical="center"/>
    </xf>
    <xf numFmtId="0" fontId="3" fillId="35" borderId="84" xfId="0" applyFont="1" applyFill="1" applyBorder="1" applyAlignment="1">
      <alignment horizontal="center" vertical="center"/>
    </xf>
    <xf numFmtId="0" fontId="0" fillId="35" borderId="67" xfId="0" applyFill="1" applyBorder="1" applyAlignment="1">
      <alignment horizontal="center" vertical="center"/>
    </xf>
    <xf numFmtId="0" fontId="0" fillId="35" borderId="68" xfId="0" applyFill="1" applyBorder="1" applyAlignment="1">
      <alignment horizontal="center" vertical="center"/>
    </xf>
    <xf numFmtId="0" fontId="18" fillId="35" borderId="69" xfId="0" applyFont="1" applyFill="1" applyBorder="1" applyAlignment="1">
      <alignment horizontal="center" vertical="center" wrapText="1"/>
    </xf>
    <xf numFmtId="0" fontId="18" fillId="35" borderId="72" xfId="0" applyFont="1" applyFill="1" applyBorder="1" applyAlignment="1">
      <alignment horizontal="center" vertical="center"/>
    </xf>
    <xf numFmtId="0" fontId="0" fillId="0" borderId="85" xfId="0" applyFont="1" applyFill="1" applyBorder="1" applyAlignment="1">
      <alignment horizontal="left" vertical="center" shrinkToFit="1"/>
    </xf>
    <xf numFmtId="0" fontId="0" fillId="0" borderId="0" xfId="0" applyFont="1" applyFill="1" applyBorder="1" applyAlignment="1">
      <alignment horizontal="left" vertical="center" shrinkToFit="1"/>
    </xf>
    <xf numFmtId="0" fontId="0" fillId="0" borderId="47" xfId="0" applyFont="1" applyFill="1" applyBorder="1" applyAlignment="1">
      <alignment horizontal="left" vertical="center" shrinkToFit="1"/>
    </xf>
    <xf numFmtId="0" fontId="4" fillId="35" borderId="86" xfId="0" applyFont="1" applyFill="1" applyBorder="1" applyAlignment="1">
      <alignment horizontal="center" vertical="center" wrapText="1"/>
    </xf>
    <xf numFmtId="0" fontId="4" fillId="35" borderId="87" xfId="0" applyFont="1" applyFill="1" applyBorder="1" applyAlignment="1">
      <alignment horizontal="center" vertical="center" wrapText="1"/>
    </xf>
    <xf numFmtId="0" fontId="4" fillId="35" borderId="88" xfId="0" applyFont="1" applyFill="1" applyBorder="1" applyAlignment="1">
      <alignment horizontal="center" vertical="center" wrapText="1"/>
    </xf>
    <xf numFmtId="0" fontId="4" fillId="35" borderId="89" xfId="0" applyFont="1" applyFill="1" applyBorder="1" applyAlignment="1">
      <alignment horizontal="center" vertical="center" wrapText="1"/>
    </xf>
    <xf numFmtId="0" fontId="0" fillId="0" borderId="85" xfId="0" applyFont="1" applyFill="1" applyBorder="1" applyAlignment="1">
      <alignment horizontal="left" vertical="center" wrapText="1" shrinkToFit="1"/>
    </xf>
    <xf numFmtId="0" fontId="0" fillId="0" borderId="0" xfId="0" applyFont="1" applyFill="1" applyBorder="1" applyAlignment="1">
      <alignment horizontal="left" vertical="center" wrapText="1" shrinkToFit="1"/>
    </xf>
    <xf numFmtId="0" fontId="3" fillId="34" borderId="90" xfId="0" applyFont="1" applyFill="1" applyBorder="1" applyAlignment="1">
      <alignment horizontal="center" vertical="center" wrapText="1"/>
    </xf>
    <xf numFmtId="0" fontId="3" fillId="34" borderId="91" xfId="0" applyFont="1" applyFill="1" applyBorder="1" applyAlignment="1">
      <alignment horizontal="center" vertical="center" wrapText="1"/>
    </xf>
    <xf numFmtId="0" fontId="0" fillId="0" borderId="92" xfId="0" applyBorder="1" applyAlignment="1" applyProtection="1">
      <alignment vertical="center" wrapText="1"/>
      <protection locked="0"/>
    </xf>
    <xf numFmtId="0" fontId="0" fillId="34" borderId="60" xfId="0" applyFill="1" applyBorder="1" applyAlignment="1">
      <alignment horizontal="center" vertical="center"/>
    </xf>
    <xf numFmtId="0" fontId="18" fillId="34" borderId="61" xfId="0" applyFont="1" applyFill="1" applyBorder="1" applyAlignment="1">
      <alignment horizontal="center" vertical="center" wrapText="1"/>
    </xf>
    <xf numFmtId="0" fontId="18" fillId="34" borderId="64" xfId="0" applyFont="1" applyFill="1" applyBorder="1" applyAlignment="1">
      <alignment horizontal="center" vertical="center"/>
    </xf>
    <xf numFmtId="0" fontId="3" fillId="34" borderId="93" xfId="0" applyFont="1" applyFill="1" applyBorder="1" applyAlignment="1">
      <alignment horizontal="center" vertical="center" wrapText="1"/>
    </xf>
    <xf numFmtId="0" fontId="3" fillId="34" borderId="94" xfId="0" applyFont="1" applyFill="1" applyBorder="1" applyAlignment="1">
      <alignment horizontal="center" vertical="center" wrapText="1"/>
    </xf>
    <xf numFmtId="0" fontId="3" fillId="34" borderId="95" xfId="0" applyFont="1" applyFill="1" applyBorder="1" applyAlignment="1">
      <alignment horizontal="center" vertical="center"/>
    </xf>
    <xf numFmtId="0" fontId="3" fillId="34" borderId="96" xfId="0" applyFont="1" applyFill="1" applyBorder="1" applyAlignment="1">
      <alignment horizontal="center" vertical="center"/>
    </xf>
    <xf numFmtId="0" fontId="4" fillId="34" borderId="97" xfId="0" applyFont="1" applyFill="1" applyBorder="1" applyAlignment="1" applyProtection="1">
      <alignment horizontal="center" vertical="center" wrapText="1"/>
      <protection locked="0"/>
    </xf>
    <xf numFmtId="0" fontId="4" fillId="34" borderId="98" xfId="0" applyFont="1" applyFill="1" applyBorder="1" applyAlignment="1" applyProtection="1">
      <alignment horizontal="center" vertical="center" wrapText="1"/>
      <protection locked="0"/>
    </xf>
    <xf numFmtId="0" fontId="4" fillId="34" borderId="99" xfId="0" applyFont="1" applyFill="1" applyBorder="1" applyAlignment="1" applyProtection="1">
      <alignment horizontal="center" vertical="center" wrapText="1"/>
      <protection locked="0"/>
    </xf>
    <xf numFmtId="0" fontId="4" fillId="34" borderId="100" xfId="0" applyFont="1" applyFill="1" applyBorder="1" applyAlignment="1" applyProtection="1">
      <alignment horizontal="center" vertical="center" wrapText="1"/>
      <protection locked="0"/>
    </xf>
    <xf numFmtId="0" fontId="0" fillId="0" borderId="0" xfId="0" applyFont="1" applyFill="1" applyBorder="1" applyAlignment="1">
      <alignment horizontal="left" vertical="center" wrapText="1" shrinkToFit="1"/>
    </xf>
    <xf numFmtId="0" fontId="0" fillId="0" borderId="74" xfId="0" applyFont="1" applyFill="1" applyBorder="1" applyAlignment="1">
      <alignment horizontal="lef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79"/>
  <sheetViews>
    <sheetView showGridLines="0" tabSelected="1" zoomScalePageLayoutView="0" workbookViewId="0" topLeftCell="A1">
      <selection activeCell="C3" sqref="C3"/>
    </sheetView>
  </sheetViews>
  <sheetFormatPr defaultColWidth="9.00390625" defaultRowHeight="13.5"/>
  <cols>
    <col min="1" max="1" width="5.875" style="0" customWidth="1"/>
    <col min="2" max="2" width="15.125" style="0" customWidth="1"/>
    <col min="3" max="3" width="17.00390625" style="0" customWidth="1"/>
    <col min="4" max="4" width="13.00390625" style="0" customWidth="1"/>
    <col min="5" max="6" width="7.625" style="0" customWidth="1"/>
    <col min="7" max="7" width="15.75390625" style="0" customWidth="1"/>
    <col min="8" max="12" width="2.75390625" style="0" customWidth="1"/>
    <col min="13" max="22" width="5.00390625" style="0" customWidth="1"/>
  </cols>
  <sheetData>
    <row r="1" spans="1:12" ht="33" customHeight="1" thickBot="1">
      <c r="A1" s="1"/>
      <c r="B1" s="169" t="s">
        <v>121</v>
      </c>
      <c r="C1" s="169"/>
      <c r="D1" s="169"/>
      <c r="E1" s="169"/>
      <c r="F1" s="169"/>
      <c r="G1" s="169"/>
      <c r="H1" s="1"/>
      <c r="I1" s="1"/>
      <c r="J1" s="1"/>
      <c r="K1" s="1"/>
      <c r="L1" s="1"/>
    </row>
    <row r="2" spans="1:12" ht="9" customHeight="1" thickTop="1">
      <c r="A2" s="1"/>
      <c r="B2" s="3"/>
      <c r="C2" s="56"/>
      <c r="D2" s="4"/>
      <c r="E2" s="4"/>
      <c r="F2" s="4"/>
      <c r="G2" s="5"/>
      <c r="H2" s="1"/>
      <c r="I2" s="1"/>
      <c r="J2" s="1"/>
      <c r="K2" s="1"/>
      <c r="L2" s="1"/>
    </row>
    <row r="3" spans="1:12" ht="18.75" customHeight="1">
      <c r="A3" s="1"/>
      <c r="B3" s="6" t="s">
        <v>17</v>
      </c>
      <c r="C3" s="21"/>
      <c r="D3" s="71" t="s">
        <v>25</v>
      </c>
      <c r="E3" s="174"/>
      <c r="F3" s="175"/>
      <c r="G3" s="7"/>
      <c r="H3" s="1"/>
      <c r="I3" s="1"/>
      <c r="J3" s="1"/>
      <c r="K3" s="1"/>
      <c r="L3" s="1"/>
    </row>
    <row r="4" spans="1:12" ht="18.75" customHeight="1">
      <c r="A4" s="1"/>
      <c r="B4" s="6"/>
      <c r="C4" s="71"/>
      <c r="D4" s="71" t="s">
        <v>95</v>
      </c>
      <c r="E4" s="174"/>
      <c r="F4" s="175"/>
      <c r="G4" s="7"/>
      <c r="H4" s="1"/>
      <c r="I4" s="1"/>
      <c r="J4" s="1"/>
      <c r="K4" s="1"/>
      <c r="L4" s="1"/>
    </row>
    <row r="5" spans="1:12" ht="15.75" customHeight="1">
      <c r="A5" s="1"/>
      <c r="B5" s="176" t="s">
        <v>111</v>
      </c>
      <c r="C5" s="177"/>
      <c r="D5" s="177"/>
      <c r="E5" s="177"/>
      <c r="F5" s="177"/>
      <c r="G5" s="178"/>
      <c r="H5" s="1"/>
      <c r="I5" s="1"/>
      <c r="J5" s="1"/>
      <c r="K5" s="1"/>
      <c r="L5" s="1"/>
    </row>
    <row r="6" spans="1:12" ht="22.5" customHeight="1">
      <c r="A6" s="1"/>
      <c r="B6" s="149" t="s">
        <v>90</v>
      </c>
      <c r="C6" s="174"/>
      <c r="D6" s="179"/>
      <c r="E6" s="179"/>
      <c r="F6" s="175"/>
      <c r="G6" s="151"/>
      <c r="H6" s="1"/>
      <c r="I6" s="1"/>
      <c r="J6" s="1"/>
      <c r="K6" s="1"/>
      <c r="L6" s="1"/>
    </row>
    <row r="7" spans="1:12" ht="21" customHeight="1">
      <c r="A7" s="1"/>
      <c r="B7" s="149" t="s">
        <v>91</v>
      </c>
      <c r="C7" s="147"/>
      <c r="D7" s="138"/>
      <c r="E7" s="138"/>
      <c r="F7" s="138"/>
      <c r="G7" s="139"/>
      <c r="H7" s="1"/>
      <c r="I7" s="1"/>
      <c r="J7" s="1"/>
      <c r="K7" s="1"/>
      <c r="L7" s="1"/>
    </row>
    <row r="8" spans="1:12" ht="20.25" customHeight="1">
      <c r="A8" s="1"/>
      <c r="B8" s="149" t="s">
        <v>92</v>
      </c>
      <c r="C8" s="16"/>
      <c r="D8" s="150"/>
      <c r="E8" s="138"/>
      <c r="F8" s="138"/>
      <c r="G8" s="139"/>
      <c r="H8" s="1"/>
      <c r="I8" s="1"/>
      <c r="J8" s="1"/>
      <c r="K8" s="1"/>
      <c r="L8" s="1"/>
    </row>
    <row r="9" spans="1:12" ht="21.75" customHeight="1">
      <c r="A9" s="1"/>
      <c r="B9" s="148" t="s">
        <v>16</v>
      </c>
      <c r="C9" s="22"/>
      <c r="D9" s="9"/>
      <c r="E9" s="10"/>
      <c r="F9" s="8"/>
      <c r="G9" s="7"/>
      <c r="H9" s="1"/>
      <c r="I9" s="1"/>
      <c r="J9" s="1"/>
      <c r="K9" s="1"/>
      <c r="L9" s="1"/>
    </row>
    <row r="10" spans="1:12" ht="18" customHeight="1">
      <c r="A10" s="1"/>
      <c r="B10" s="6" t="s">
        <v>105</v>
      </c>
      <c r="C10" s="16"/>
      <c r="D10" s="67" t="s">
        <v>75</v>
      </c>
      <c r="E10" s="174"/>
      <c r="F10" s="175"/>
      <c r="G10" s="7"/>
      <c r="H10" s="1"/>
      <c r="I10" s="1"/>
      <c r="J10" s="1"/>
      <c r="K10" s="1"/>
      <c r="L10" s="1"/>
    </row>
    <row r="11" spans="1:12" ht="5.25" customHeight="1">
      <c r="A11" s="1"/>
      <c r="B11" s="6"/>
      <c r="C11" s="8"/>
      <c r="D11" s="9"/>
      <c r="E11" s="10"/>
      <c r="F11" s="8"/>
      <c r="G11" s="7"/>
      <c r="H11" s="1"/>
      <c r="I11" s="1"/>
      <c r="J11" s="1"/>
      <c r="K11" s="1"/>
      <c r="L11" s="1"/>
    </row>
    <row r="12" spans="1:12" ht="16.5" customHeight="1">
      <c r="A12" s="1"/>
      <c r="B12" s="135" t="s">
        <v>15</v>
      </c>
      <c r="C12" s="136"/>
      <c r="D12" s="67" t="s">
        <v>89</v>
      </c>
      <c r="E12" s="170"/>
      <c r="F12" s="171"/>
      <c r="G12" s="7"/>
      <c r="H12" s="1"/>
      <c r="I12" s="1"/>
      <c r="J12" s="1"/>
      <c r="K12" s="1"/>
      <c r="L12" s="1"/>
    </row>
    <row r="13" spans="1:12" ht="13.5" customHeight="1" thickBot="1">
      <c r="A13" s="1"/>
      <c r="B13" s="68"/>
      <c r="C13" s="64"/>
      <c r="D13" s="11"/>
      <c r="E13" s="12"/>
      <c r="F13" s="64"/>
      <c r="G13" s="13"/>
      <c r="H13" s="1"/>
      <c r="I13" s="1"/>
      <c r="J13" s="1"/>
      <c r="K13" s="1"/>
      <c r="L13" s="1"/>
    </row>
    <row r="14" spans="1:12" ht="6" customHeight="1" thickTop="1">
      <c r="A14" s="2"/>
      <c r="B14" s="65"/>
      <c r="C14" s="2"/>
      <c r="D14" s="2"/>
      <c r="E14" s="2"/>
      <c r="F14" s="2"/>
      <c r="G14" s="2"/>
      <c r="H14" s="2"/>
      <c r="I14" s="2"/>
      <c r="J14" s="2"/>
      <c r="K14" s="2"/>
      <c r="L14" s="2"/>
    </row>
    <row r="15" spans="1:12" ht="13.5">
      <c r="A15" s="2"/>
      <c r="B15" s="2" t="s">
        <v>98</v>
      </c>
      <c r="C15" s="72"/>
      <c r="D15" s="152" t="s">
        <v>95</v>
      </c>
      <c r="E15" s="2">
        <f>E4</f>
        <v>0</v>
      </c>
      <c r="F15" s="2"/>
      <c r="G15" s="2"/>
      <c r="H15" s="2"/>
      <c r="I15" s="2"/>
      <c r="J15" s="2"/>
      <c r="K15" s="2"/>
      <c r="L15" s="2"/>
    </row>
    <row r="16" spans="1:12" ht="13.5">
      <c r="A16" s="2"/>
      <c r="B16" s="33" t="s">
        <v>0</v>
      </c>
      <c r="C16" s="33" t="s">
        <v>2</v>
      </c>
      <c r="D16" s="33" t="s">
        <v>1</v>
      </c>
      <c r="E16" s="172" t="s">
        <v>14</v>
      </c>
      <c r="F16" s="172"/>
      <c r="G16" s="2"/>
      <c r="H16" s="2"/>
      <c r="I16" s="2"/>
      <c r="J16" s="2"/>
      <c r="K16" s="2"/>
      <c r="L16" s="2"/>
    </row>
    <row r="17" spans="1:12" ht="14.25">
      <c r="A17" s="2"/>
      <c r="B17" s="33" t="s">
        <v>23</v>
      </c>
      <c r="C17" s="34" t="str">
        <f>E17+F17&amp;"種目×"&amp;D33&amp;"円"</f>
        <v>0種目×1500円</v>
      </c>
      <c r="D17" s="35">
        <f>D33*(E17+F17)</f>
        <v>0</v>
      </c>
      <c r="E17" s="69">
        <f>COUNTA('男子'!G7:G51)</f>
        <v>0</v>
      </c>
      <c r="F17" s="70">
        <f>COUNTA('女子'!G7:G51)</f>
        <v>0</v>
      </c>
      <c r="G17" s="2"/>
      <c r="H17" s="2"/>
      <c r="I17" s="2"/>
      <c r="J17" s="2"/>
      <c r="K17" s="2"/>
      <c r="L17" s="2"/>
    </row>
    <row r="18" spans="1:12" ht="14.25">
      <c r="A18" s="2"/>
      <c r="B18" s="45"/>
      <c r="C18" s="34"/>
      <c r="D18" s="35"/>
      <c r="E18" s="69"/>
      <c r="F18" s="70"/>
      <c r="G18" s="2"/>
      <c r="H18" s="2"/>
      <c r="I18" s="2"/>
      <c r="J18" s="2"/>
      <c r="K18" s="2"/>
      <c r="L18" s="2"/>
    </row>
    <row r="19" spans="1:12" ht="18" customHeight="1">
      <c r="A19" s="2"/>
      <c r="B19" s="45" t="s">
        <v>8</v>
      </c>
      <c r="C19" s="36"/>
      <c r="D19" s="37">
        <f>SUM(D17:D18)</f>
        <v>0</v>
      </c>
      <c r="E19" s="173"/>
      <c r="F19" s="173"/>
      <c r="G19" s="2"/>
      <c r="H19" s="2"/>
      <c r="I19" s="2"/>
      <c r="J19" s="2"/>
      <c r="K19" s="2"/>
      <c r="L19" s="2"/>
    </row>
    <row r="20" spans="1:15" ht="36.75" customHeight="1" hidden="1">
      <c r="A20" s="81">
        <v>100100</v>
      </c>
      <c r="B20" s="73">
        <f>E3</f>
        <v>0</v>
      </c>
      <c r="C20" s="73">
        <f>C3</f>
        <v>0</v>
      </c>
      <c r="D20" s="73">
        <f>C10</f>
        <v>0</v>
      </c>
      <c r="E20" s="74" t="s">
        <v>104</v>
      </c>
      <c r="F20" s="83">
        <f>E10</f>
        <v>0</v>
      </c>
      <c r="G20" s="74">
        <f>E12</f>
        <v>0</v>
      </c>
      <c r="H20" s="83">
        <f>C6</f>
        <v>0</v>
      </c>
      <c r="I20" s="83">
        <f>C7</f>
        <v>0</v>
      </c>
      <c r="J20" s="83">
        <f>C8</f>
        <v>0</v>
      </c>
      <c r="K20" s="75">
        <f>E17</f>
        <v>0</v>
      </c>
      <c r="L20" s="76">
        <f>F17</f>
        <v>0</v>
      </c>
      <c r="M20" s="75">
        <f>E18</f>
        <v>0</v>
      </c>
      <c r="N20" s="76">
        <f>F18</f>
        <v>0</v>
      </c>
      <c r="O20" s="77">
        <f>D19</f>
        <v>0</v>
      </c>
    </row>
    <row r="21" spans="1:12" ht="13.5" customHeight="1">
      <c r="A21" s="73"/>
      <c r="B21" s="80" t="s">
        <v>18</v>
      </c>
      <c r="C21" s="79" t="s">
        <v>19</v>
      </c>
      <c r="D21" s="84"/>
      <c r="E21" s="84"/>
      <c r="F21" s="84"/>
      <c r="G21" s="84"/>
      <c r="H21" s="84"/>
      <c r="I21" s="76"/>
      <c r="J21" s="77"/>
      <c r="K21" s="73"/>
      <c r="L21" s="2"/>
    </row>
    <row r="22" spans="1:12" ht="15" customHeight="1">
      <c r="A22" s="73"/>
      <c r="B22" s="79"/>
      <c r="C22" s="79" t="s">
        <v>20</v>
      </c>
      <c r="D22" s="84"/>
      <c r="E22" s="84"/>
      <c r="F22" s="84"/>
      <c r="G22" s="84"/>
      <c r="H22" s="84"/>
      <c r="I22" s="76"/>
      <c r="J22" s="77"/>
      <c r="K22" s="73"/>
      <c r="L22" s="2"/>
    </row>
    <row r="23" spans="1:12" ht="15.75" customHeight="1">
      <c r="A23" s="73"/>
      <c r="B23" s="79"/>
      <c r="C23" s="79" t="s">
        <v>93</v>
      </c>
      <c r="D23" s="84"/>
      <c r="E23" s="84"/>
      <c r="F23" s="84"/>
      <c r="G23" s="84"/>
      <c r="H23" s="84"/>
      <c r="I23" s="76"/>
      <c r="J23" s="77"/>
      <c r="K23" s="73"/>
      <c r="L23" s="2"/>
    </row>
    <row r="24" spans="1:12" ht="15.75" customHeight="1">
      <c r="A24" s="73"/>
      <c r="B24" s="79"/>
      <c r="C24" s="79" t="s">
        <v>74</v>
      </c>
      <c r="D24" s="84"/>
      <c r="E24" s="84"/>
      <c r="F24" s="84"/>
      <c r="G24" s="84"/>
      <c r="H24" s="84"/>
      <c r="I24" s="76"/>
      <c r="J24" s="77"/>
      <c r="K24" s="73"/>
      <c r="L24" s="2"/>
    </row>
    <row r="25" spans="1:12" ht="28.5" customHeight="1">
      <c r="A25" s="73"/>
      <c r="B25" s="80" t="s">
        <v>21</v>
      </c>
      <c r="C25" s="163" t="s">
        <v>24</v>
      </c>
      <c r="D25" s="163"/>
      <c r="E25" s="163"/>
      <c r="F25" s="163"/>
      <c r="G25" s="163"/>
      <c r="H25" s="84"/>
      <c r="I25" s="76"/>
      <c r="J25" s="77"/>
      <c r="K25" s="73"/>
      <c r="L25" s="2"/>
    </row>
    <row r="26" spans="1:12" ht="15" customHeight="1">
      <c r="A26" s="73"/>
      <c r="B26" s="80"/>
      <c r="C26" s="163" t="s">
        <v>80</v>
      </c>
      <c r="D26" s="163"/>
      <c r="E26" s="163"/>
      <c r="F26" s="163"/>
      <c r="G26" s="163"/>
      <c r="H26" s="84"/>
      <c r="I26" s="76"/>
      <c r="J26" s="77"/>
      <c r="K26" s="73"/>
      <c r="L26" s="2"/>
    </row>
    <row r="27" spans="1:12" ht="6" customHeight="1">
      <c r="A27" s="73"/>
      <c r="B27" s="168"/>
      <c r="C27" s="168"/>
      <c r="D27" s="168"/>
      <c r="E27" s="168"/>
      <c r="F27" s="168"/>
      <c r="G27" s="168"/>
      <c r="H27" s="84"/>
      <c r="I27" s="76"/>
      <c r="J27" s="77"/>
      <c r="K27" s="73"/>
      <c r="L27" s="2"/>
    </row>
    <row r="28" spans="1:12" ht="87.75" customHeight="1">
      <c r="A28" s="2"/>
      <c r="B28" s="164" t="s">
        <v>122</v>
      </c>
      <c r="C28" s="164"/>
      <c r="D28" s="164"/>
      <c r="E28" s="164"/>
      <c r="F28" s="164"/>
      <c r="G28" s="164"/>
      <c r="H28" s="82"/>
      <c r="I28" s="82"/>
      <c r="J28" s="2"/>
      <c r="K28" s="2"/>
      <c r="L28" s="2"/>
    </row>
    <row r="29" spans="1:12" ht="63" customHeight="1">
      <c r="A29" s="2"/>
      <c r="B29" s="167" t="s">
        <v>94</v>
      </c>
      <c r="C29" s="167"/>
      <c r="D29" s="167"/>
      <c r="E29" s="167"/>
      <c r="F29" s="167"/>
      <c r="G29" s="167"/>
      <c r="H29" s="2"/>
      <c r="I29" s="2"/>
      <c r="J29" s="2"/>
      <c r="K29" s="2"/>
      <c r="L29" s="2"/>
    </row>
    <row r="30" spans="1:12" ht="30" customHeight="1">
      <c r="A30" s="2"/>
      <c r="B30" s="165" t="s">
        <v>110</v>
      </c>
      <c r="C30" s="166"/>
      <c r="D30" s="166"/>
      <c r="E30" s="166"/>
      <c r="F30" s="166"/>
      <c r="G30" s="166"/>
      <c r="H30" s="78"/>
      <c r="I30" s="78"/>
      <c r="J30" s="2"/>
      <c r="K30" s="2"/>
      <c r="L30" s="2"/>
    </row>
    <row r="31" spans="1:12" ht="11.25" customHeight="1">
      <c r="A31" s="2"/>
      <c r="B31" s="2"/>
      <c r="C31" s="2"/>
      <c r="D31" s="2"/>
      <c r="E31" s="2"/>
      <c r="F31" s="2"/>
      <c r="G31" s="2"/>
      <c r="H31" s="2"/>
      <c r="I31" s="2"/>
      <c r="J31" s="2"/>
      <c r="K31" s="2"/>
      <c r="L31" s="2"/>
    </row>
    <row r="32" ht="13.5" customHeight="1"/>
    <row r="33" spans="1:4" ht="13.5" customHeight="1" hidden="1">
      <c r="A33" t="s">
        <v>27</v>
      </c>
      <c r="B33">
        <v>1</v>
      </c>
      <c r="C33" t="s">
        <v>97</v>
      </c>
      <c r="D33">
        <f>IF(E4="中学・高校",1000,1500)</f>
        <v>1500</v>
      </c>
    </row>
    <row r="34" spans="1:3" ht="13.5" hidden="1">
      <c r="A34" t="s">
        <v>28</v>
      </c>
      <c r="B34">
        <v>2</v>
      </c>
      <c r="C34" t="s">
        <v>96</v>
      </c>
    </row>
    <row r="35" spans="1:2" ht="13.5" hidden="1">
      <c r="A35" t="s">
        <v>29</v>
      </c>
      <c r="B35">
        <v>3</v>
      </c>
    </row>
    <row r="36" spans="1:2" ht="13.5" hidden="1">
      <c r="A36" t="s">
        <v>30</v>
      </c>
      <c r="B36">
        <v>4</v>
      </c>
    </row>
    <row r="37" spans="1:2" ht="13.5" hidden="1">
      <c r="A37" t="s">
        <v>31</v>
      </c>
      <c r="B37">
        <v>5</v>
      </c>
    </row>
    <row r="38" spans="1:2" ht="13.5" hidden="1">
      <c r="A38" t="s">
        <v>32</v>
      </c>
      <c r="B38">
        <v>6</v>
      </c>
    </row>
    <row r="39" spans="1:2" ht="13.5" hidden="1">
      <c r="A39" t="s">
        <v>33</v>
      </c>
      <c r="B39">
        <v>7</v>
      </c>
    </row>
    <row r="40" spans="1:2" ht="13.5" hidden="1">
      <c r="A40" t="s">
        <v>34</v>
      </c>
      <c r="B40">
        <v>8</v>
      </c>
    </row>
    <row r="41" spans="1:2" ht="13.5" hidden="1">
      <c r="A41" t="s">
        <v>35</v>
      </c>
      <c r="B41">
        <v>9</v>
      </c>
    </row>
    <row r="42" spans="1:2" ht="13.5" hidden="1">
      <c r="A42" t="s">
        <v>36</v>
      </c>
      <c r="B42">
        <v>10</v>
      </c>
    </row>
    <row r="43" spans="1:2" ht="13.5" hidden="1">
      <c r="A43" t="s">
        <v>37</v>
      </c>
      <c r="B43">
        <v>11</v>
      </c>
    </row>
    <row r="44" spans="1:2" ht="13.5" hidden="1">
      <c r="A44" t="s">
        <v>38</v>
      </c>
      <c r="B44">
        <v>12</v>
      </c>
    </row>
    <row r="45" spans="1:2" ht="13.5" hidden="1">
      <c r="A45" t="s">
        <v>39</v>
      </c>
      <c r="B45">
        <v>13</v>
      </c>
    </row>
    <row r="46" spans="1:2" ht="13.5" hidden="1">
      <c r="A46" t="s">
        <v>40</v>
      </c>
      <c r="B46">
        <v>14</v>
      </c>
    </row>
    <row r="47" spans="1:2" ht="13.5" hidden="1">
      <c r="A47" t="s">
        <v>41</v>
      </c>
      <c r="B47">
        <v>15</v>
      </c>
    </row>
    <row r="48" spans="1:2" ht="13.5" hidden="1">
      <c r="A48" t="s">
        <v>42</v>
      </c>
      <c r="B48">
        <v>16</v>
      </c>
    </row>
    <row r="49" spans="1:2" ht="13.5" hidden="1">
      <c r="A49" t="s">
        <v>43</v>
      </c>
      <c r="B49">
        <v>17</v>
      </c>
    </row>
    <row r="50" spans="1:2" ht="13.5" hidden="1">
      <c r="A50" t="s">
        <v>44</v>
      </c>
      <c r="B50">
        <v>18</v>
      </c>
    </row>
    <row r="51" spans="1:2" ht="13.5" hidden="1">
      <c r="A51" t="s">
        <v>45</v>
      </c>
      <c r="B51">
        <v>19</v>
      </c>
    </row>
    <row r="52" spans="1:2" ht="13.5" hidden="1">
      <c r="A52" t="s">
        <v>46</v>
      </c>
      <c r="B52">
        <v>20</v>
      </c>
    </row>
    <row r="53" spans="1:2" ht="13.5" hidden="1">
      <c r="A53" t="s">
        <v>47</v>
      </c>
      <c r="B53">
        <v>21</v>
      </c>
    </row>
    <row r="54" spans="1:2" ht="13.5" hidden="1">
      <c r="A54" t="s">
        <v>48</v>
      </c>
      <c r="B54">
        <v>22</v>
      </c>
    </row>
    <row r="55" spans="1:2" ht="13.5" hidden="1">
      <c r="A55" t="s">
        <v>49</v>
      </c>
      <c r="B55">
        <v>23</v>
      </c>
    </row>
    <row r="56" spans="1:2" ht="13.5" hidden="1">
      <c r="A56" t="s">
        <v>50</v>
      </c>
      <c r="B56">
        <v>24</v>
      </c>
    </row>
    <row r="57" spans="1:2" ht="13.5" hidden="1">
      <c r="A57" t="s">
        <v>51</v>
      </c>
      <c r="B57">
        <v>25</v>
      </c>
    </row>
    <row r="58" spans="1:2" ht="13.5" hidden="1">
      <c r="A58" t="s">
        <v>52</v>
      </c>
      <c r="B58">
        <v>26</v>
      </c>
    </row>
    <row r="59" spans="1:2" ht="13.5" hidden="1">
      <c r="A59" t="s">
        <v>53</v>
      </c>
      <c r="B59">
        <v>27</v>
      </c>
    </row>
    <row r="60" spans="1:2" ht="13.5" hidden="1">
      <c r="A60" t="s">
        <v>54</v>
      </c>
      <c r="B60">
        <v>28</v>
      </c>
    </row>
    <row r="61" spans="1:2" ht="13.5" hidden="1">
      <c r="A61" t="s">
        <v>55</v>
      </c>
      <c r="B61">
        <v>29</v>
      </c>
    </row>
    <row r="62" spans="1:2" ht="13.5" hidden="1">
      <c r="A62" t="s">
        <v>56</v>
      </c>
      <c r="B62">
        <v>30</v>
      </c>
    </row>
    <row r="63" spans="1:2" ht="13.5" hidden="1">
      <c r="A63" t="s">
        <v>57</v>
      </c>
      <c r="B63">
        <v>31</v>
      </c>
    </row>
    <row r="64" spans="1:2" ht="13.5" hidden="1">
      <c r="A64" t="s">
        <v>58</v>
      </c>
      <c r="B64">
        <v>32</v>
      </c>
    </row>
    <row r="65" spans="1:2" ht="13.5" hidden="1">
      <c r="A65" t="s">
        <v>59</v>
      </c>
      <c r="B65">
        <v>33</v>
      </c>
    </row>
    <row r="66" spans="1:2" ht="13.5" hidden="1">
      <c r="A66" t="s">
        <v>60</v>
      </c>
      <c r="B66">
        <v>34</v>
      </c>
    </row>
    <row r="67" spans="1:2" ht="13.5" hidden="1">
      <c r="A67" t="s">
        <v>61</v>
      </c>
      <c r="B67">
        <v>35</v>
      </c>
    </row>
    <row r="68" spans="1:2" ht="13.5" hidden="1">
      <c r="A68" t="s">
        <v>62</v>
      </c>
      <c r="B68">
        <v>36</v>
      </c>
    </row>
    <row r="69" spans="1:2" ht="13.5" hidden="1">
      <c r="A69" t="s">
        <v>63</v>
      </c>
      <c r="B69">
        <v>37</v>
      </c>
    </row>
    <row r="70" spans="1:2" ht="13.5" hidden="1">
      <c r="A70" t="s">
        <v>64</v>
      </c>
      <c r="B70">
        <v>38</v>
      </c>
    </row>
    <row r="71" spans="1:2" ht="13.5" hidden="1">
      <c r="A71" t="s">
        <v>65</v>
      </c>
      <c r="B71">
        <v>39</v>
      </c>
    </row>
    <row r="72" spans="1:2" ht="13.5" hidden="1">
      <c r="A72" t="s">
        <v>66</v>
      </c>
      <c r="B72">
        <v>40</v>
      </c>
    </row>
    <row r="73" spans="1:2" ht="13.5" hidden="1">
      <c r="A73" t="s">
        <v>67</v>
      </c>
      <c r="B73">
        <v>41</v>
      </c>
    </row>
    <row r="74" spans="1:2" ht="13.5" hidden="1">
      <c r="A74" t="s">
        <v>68</v>
      </c>
      <c r="B74">
        <v>42</v>
      </c>
    </row>
    <row r="75" spans="1:2" ht="13.5" hidden="1">
      <c r="A75" t="s">
        <v>69</v>
      </c>
      <c r="B75">
        <v>43</v>
      </c>
    </row>
    <row r="76" spans="1:2" ht="13.5" hidden="1">
      <c r="A76" t="s">
        <v>70</v>
      </c>
      <c r="B76">
        <v>44</v>
      </c>
    </row>
    <row r="77" spans="1:2" ht="13.5" hidden="1">
      <c r="A77" t="s">
        <v>71</v>
      </c>
      <c r="B77">
        <v>45</v>
      </c>
    </row>
    <row r="78" spans="1:2" ht="13.5" hidden="1">
      <c r="A78" t="s">
        <v>72</v>
      </c>
      <c r="B78">
        <v>46</v>
      </c>
    </row>
    <row r="79" spans="1:2" ht="13.5" hidden="1">
      <c r="A79" t="s">
        <v>73</v>
      </c>
      <c r="B79">
        <v>47</v>
      </c>
    </row>
  </sheetData>
  <sheetProtection sheet="1" selectLockedCells="1"/>
  <mergeCells count="15">
    <mergeCell ref="B1:G1"/>
    <mergeCell ref="E12:F12"/>
    <mergeCell ref="E16:F16"/>
    <mergeCell ref="E19:F19"/>
    <mergeCell ref="E10:F10"/>
    <mergeCell ref="B5:G5"/>
    <mergeCell ref="E3:F3"/>
    <mergeCell ref="C6:F6"/>
    <mergeCell ref="E4:F4"/>
    <mergeCell ref="C26:G26"/>
    <mergeCell ref="B28:G28"/>
    <mergeCell ref="B30:G30"/>
    <mergeCell ref="B29:G29"/>
    <mergeCell ref="B27:G27"/>
    <mergeCell ref="C25:G25"/>
  </mergeCells>
  <dataValidations count="4">
    <dataValidation allowBlank="1" showInputMessage="1" showErrorMessage="1" imeMode="on" sqref="E10 C6:C8 C10"/>
    <dataValidation allowBlank="1" error="▼をクリックしリストから選択してください。" imeMode="on" sqref="C3"/>
    <dataValidation type="list" showErrorMessage="1" prompt="▼をクリックして&#10;選択してください" error="▼をクリックしてリストから選択してください" imeMode="on" sqref="E3:F3">
      <formula1>$A$33:$A$79</formula1>
    </dataValidation>
    <dataValidation type="list" showErrorMessage="1" prompt="▼をクリックして&#10;選択してください" error="▼をクリックしてリストから選択してください" imeMode="on" sqref="E4:F4">
      <formula1>$C$33:$C$34</formula1>
    </dataValidation>
  </dataValidations>
  <printOptions/>
  <pageMargins left="0.49" right="0.22" top="1" bottom="1" header="0.512" footer="0.512"/>
  <pageSetup horizontalDpi="600" verticalDpi="600" orientation="portrait" paperSize="9" scale="125"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T100"/>
  <sheetViews>
    <sheetView showGridLines="0" zoomScalePageLayoutView="0" workbookViewId="0" topLeftCell="A1">
      <selection activeCell="B7" sqref="B7"/>
    </sheetView>
  </sheetViews>
  <sheetFormatPr defaultColWidth="9.00390625" defaultRowHeight="13.5"/>
  <cols>
    <col min="1" max="1" width="2.75390625" style="14" customWidth="1"/>
    <col min="2" max="2" width="6.375" style="14" customWidth="1"/>
    <col min="3" max="3" width="14.25390625" style="14" customWidth="1"/>
    <col min="4" max="4" width="12.75390625" style="14" customWidth="1"/>
    <col min="5" max="5" width="6.625" style="14" customWidth="1"/>
    <col min="6" max="6" width="4.75390625" style="14" customWidth="1"/>
    <col min="7" max="7" width="12.25390625" style="14" customWidth="1"/>
    <col min="8" max="8" width="8.25390625" style="14" customWidth="1"/>
    <col min="9" max="11" width="7.00390625" style="14" customWidth="1"/>
    <col min="12" max="12" width="6.125" style="14" customWidth="1"/>
    <col min="13" max="13" width="9.125" style="23" hidden="1" customWidth="1"/>
    <col min="14" max="14" width="0" style="14" hidden="1" customWidth="1"/>
    <col min="15" max="15" width="4.875" style="14" customWidth="1"/>
    <col min="16" max="16" width="1.875" style="14" customWidth="1"/>
    <col min="17" max="16384" width="9.00390625" style="14" customWidth="1"/>
  </cols>
  <sheetData>
    <row r="1" spans="1:20" ht="14.25" customHeight="1">
      <c r="A1" s="194" t="s">
        <v>123</v>
      </c>
      <c r="B1" s="195"/>
      <c r="C1" s="198" t="s">
        <v>124</v>
      </c>
      <c r="D1" s="199"/>
      <c r="E1" s="199"/>
      <c r="F1" s="199"/>
      <c r="G1" s="199"/>
      <c r="N1" s="18"/>
      <c r="O1" s="18"/>
      <c r="P1" s="18"/>
      <c r="Q1" s="18"/>
      <c r="R1" s="18"/>
      <c r="S1" s="18"/>
      <c r="T1" s="18"/>
    </row>
    <row r="2" spans="1:20" ht="14.25" customHeight="1" thickBot="1">
      <c r="A2" s="196"/>
      <c r="B2" s="197"/>
      <c r="C2" s="191" t="str">
        <f>"所属名："&amp;'所属データ'!$C$3</f>
        <v>所属名：</v>
      </c>
      <c r="D2" s="192"/>
      <c r="E2" s="192"/>
      <c r="F2" s="192"/>
      <c r="G2" s="85" t="str">
        <f>"監　督　名：  "&amp;'所属データ'!$C$10</f>
        <v>監　督　名：  </v>
      </c>
      <c r="J2" s="85" t="str">
        <f>"携帯：  "&amp;'所属データ'!$C$12</f>
        <v>携帯：  </v>
      </c>
      <c r="N2" s="18"/>
      <c r="O2" s="18"/>
      <c r="P2" s="18"/>
      <c r="Q2" s="18"/>
      <c r="R2" s="18"/>
      <c r="S2" s="18"/>
      <c r="T2" s="18"/>
    </row>
    <row r="3" spans="1:20" ht="14.25" customHeight="1">
      <c r="A3" s="146"/>
      <c r="B3" s="146"/>
      <c r="C3" s="192" t="str">
        <f>"住所："&amp;'所属データ'!$C$6</f>
        <v>住所：</v>
      </c>
      <c r="D3" s="192"/>
      <c r="E3" s="192"/>
      <c r="F3" s="192"/>
      <c r="G3" s="29" t="str">
        <f>"連絡責任者："&amp;'所属データ'!$E$10</f>
        <v>連絡責任者：</v>
      </c>
      <c r="J3" s="85" t="str">
        <f>"携帯：  "&amp;'所属データ'!$E$12</f>
        <v>携帯：  </v>
      </c>
      <c r="N3" s="18"/>
      <c r="O3" s="18"/>
      <c r="P3" s="18"/>
      <c r="Q3" s="18"/>
      <c r="R3" s="18"/>
      <c r="S3" s="18"/>
      <c r="T3" s="18"/>
    </row>
    <row r="4" spans="1:20" ht="14.25" customHeight="1" thickBot="1">
      <c r="A4" s="96"/>
      <c r="B4" s="96"/>
      <c r="C4" s="193" t="str">
        <f>"〒："&amp;'所属データ'!$C$7&amp;" Tel"&amp;'所属データ'!$C$8</f>
        <v>〒： Tel</v>
      </c>
      <c r="D4" s="193"/>
      <c r="E4" s="193"/>
      <c r="F4" s="193"/>
      <c r="G4" s="140"/>
      <c r="H4" s="66"/>
      <c r="I4" s="66"/>
      <c r="J4" s="66"/>
      <c r="K4" s="66"/>
      <c r="L4" s="66"/>
      <c r="M4" s="23" t="s">
        <v>86</v>
      </c>
      <c r="N4" s="19"/>
      <c r="O4" s="18"/>
      <c r="P4" s="18"/>
      <c r="Q4" s="18"/>
      <c r="R4" s="18"/>
      <c r="S4" s="18"/>
      <c r="T4" s="18"/>
    </row>
    <row r="5" spans="1:20" ht="32.25" customHeight="1">
      <c r="A5" s="181" t="s">
        <v>6</v>
      </c>
      <c r="B5" s="183" t="s">
        <v>87</v>
      </c>
      <c r="C5" s="26" t="s">
        <v>5</v>
      </c>
      <c r="D5" s="26" t="s">
        <v>4</v>
      </c>
      <c r="E5" s="98" t="s">
        <v>77</v>
      </c>
      <c r="F5" s="133" t="s">
        <v>81</v>
      </c>
      <c r="G5" s="185" t="s">
        <v>26</v>
      </c>
      <c r="H5" s="186"/>
      <c r="I5" s="187" t="s">
        <v>82</v>
      </c>
      <c r="J5" s="188"/>
      <c r="K5" s="188"/>
      <c r="L5" s="189" t="s">
        <v>113</v>
      </c>
      <c r="M5" s="23" t="s">
        <v>22</v>
      </c>
      <c r="N5" s="20"/>
      <c r="O5" s="18"/>
      <c r="P5" s="18"/>
      <c r="Q5" s="18"/>
      <c r="R5" s="18"/>
      <c r="S5" s="18"/>
      <c r="T5" s="18"/>
    </row>
    <row r="6" spans="1:20" ht="27.75" customHeight="1" thickBot="1">
      <c r="A6" s="182"/>
      <c r="B6" s="184"/>
      <c r="C6" s="32" t="s">
        <v>7</v>
      </c>
      <c r="D6" s="32" t="s">
        <v>7</v>
      </c>
      <c r="E6" s="99" t="s">
        <v>79</v>
      </c>
      <c r="F6" s="134" t="s">
        <v>109</v>
      </c>
      <c r="G6" s="101" t="s">
        <v>9</v>
      </c>
      <c r="H6" s="104" t="s">
        <v>10</v>
      </c>
      <c r="I6" s="122" t="s">
        <v>83</v>
      </c>
      <c r="J6" s="123" t="s">
        <v>84</v>
      </c>
      <c r="K6" s="123" t="s">
        <v>85</v>
      </c>
      <c r="L6" s="190"/>
      <c r="M6" s="24">
        <f>COUNTA(C7:C51)</f>
        <v>0</v>
      </c>
      <c r="N6" s="18"/>
      <c r="O6" s="18"/>
      <c r="P6" s="158"/>
      <c r="Q6" s="159"/>
      <c r="R6" s="18"/>
      <c r="S6" s="18"/>
      <c r="T6" s="18"/>
    </row>
    <row r="7" spans="1:20" ht="14.25" customHeight="1">
      <c r="A7" s="57">
        <v>1</v>
      </c>
      <c r="B7" s="25"/>
      <c r="C7" s="156"/>
      <c r="D7" s="156"/>
      <c r="E7" s="94"/>
      <c r="F7" s="47"/>
      <c r="G7" s="27"/>
      <c r="H7" s="109"/>
      <c r="I7" s="124"/>
      <c r="J7" s="125"/>
      <c r="K7" s="125"/>
      <c r="L7" s="126"/>
      <c r="M7" s="23">
        <f>IF(C7="",0,'所属データ'!$A$20)</f>
        <v>0</v>
      </c>
      <c r="N7" s="15">
        <f>IF(C7="",0,'所属データ'!$C$3)</f>
        <v>0</v>
      </c>
      <c r="O7" s="30"/>
      <c r="P7" s="160" t="s">
        <v>115</v>
      </c>
      <c r="Q7" s="159"/>
      <c r="R7" s="18"/>
      <c r="S7" s="18"/>
      <c r="T7" s="18"/>
    </row>
    <row r="8" spans="1:17" ht="14.25" customHeight="1">
      <c r="A8" s="58">
        <v>2</v>
      </c>
      <c r="B8" s="25"/>
      <c r="C8" s="46"/>
      <c r="D8" s="46"/>
      <c r="E8" s="94"/>
      <c r="F8" s="47"/>
      <c r="G8" s="27"/>
      <c r="H8" s="109"/>
      <c r="I8" s="127"/>
      <c r="J8" s="128"/>
      <c r="K8" s="128"/>
      <c r="L8" s="129"/>
      <c r="M8" s="23">
        <f>IF(C8="",0,'所属データ'!$A$20)</f>
        <v>0</v>
      </c>
      <c r="N8" s="15">
        <f>IF(C8="",0,'所属データ'!$C$3)</f>
        <v>0</v>
      </c>
      <c r="P8" s="160" t="s">
        <v>116</v>
      </c>
      <c r="Q8" s="161"/>
    </row>
    <row r="9" spans="1:17" ht="14.25" customHeight="1">
      <c r="A9" s="58">
        <v>3</v>
      </c>
      <c r="B9" s="25"/>
      <c r="C9" s="46"/>
      <c r="D9" s="46"/>
      <c r="E9" s="94"/>
      <c r="F9" s="47"/>
      <c r="G9" s="27"/>
      <c r="H9" s="109"/>
      <c r="I9" s="127"/>
      <c r="J9" s="128"/>
      <c r="K9" s="128"/>
      <c r="L9" s="129"/>
      <c r="M9" s="23">
        <f>IF(C9="",0,'所属データ'!$A$20)</f>
        <v>0</v>
      </c>
      <c r="N9" s="15">
        <f>IF(C9="",0,'所属データ'!$C$3)</f>
        <v>0</v>
      </c>
      <c r="O9" s="30"/>
      <c r="P9" s="160" t="s">
        <v>117</v>
      </c>
      <c r="Q9" s="161"/>
    </row>
    <row r="10" spans="1:17" ht="14.25" customHeight="1">
      <c r="A10" s="58">
        <v>4</v>
      </c>
      <c r="B10" s="25"/>
      <c r="C10" s="46"/>
      <c r="D10" s="46"/>
      <c r="E10" s="94"/>
      <c r="F10" s="47"/>
      <c r="G10" s="27"/>
      <c r="H10" s="109"/>
      <c r="I10" s="127"/>
      <c r="J10" s="128"/>
      <c r="K10" s="128"/>
      <c r="L10" s="129"/>
      <c r="M10" s="23">
        <f>IF(C10="",0,'所属データ'!$A$20)</f>
        <v>0</v>
      </c>
      <c r="N10" s="15">
        <f>IF(C10="",0,'所属データ'!$C$3)</f>
        <v>0</v>
      </c>
      <c r="P10" s="160" t="s">
        <v>118</v>
      </c>
      <c r="Q10" s="161"/>
    </row>
    <row r="11" spans="1:17" ht="14.25" customHeight="1" thickBot="1">
      <c r="A11" s="59">
        <v>5</v>
      </c>
      <c r="B11" s="31"/>
      <c r="C11" s="48"/>
      <c r="D11" s="48"/>
      <c r="E11" s="95"/>
      <c r="F11" s="49"/>
      <c r="G11" s="28"/>
      <c r="H11" s="110"/>
      <c r="I11" s="130"/>
      <c r="J11" s="131"/>
      <c r="K11" s="131"/>
      <c r="L11" s="132"/>
      <c r="M11" s="23">
        <f>IF(C11="",0,'所属データ'!$A$20)</f>
        <v>0</v>
      </c>
      <c r="N11" s="15">
        <f>IF(C11="",0,'所属データ'!$C$3)</f>
        <v>0</v>
      </c>
      <c r="O11" s="30"/>
      <c r="P11" s="160" t="s">
        <v>119</v>
      </c>
      <c r="Q11" s="161"/>
    </row>
    <row r="12" spans="1:17" ht="14.25" customHeight="1">
      <c r="A12" s="57">
        <v>6</v>
      </c>
      <c r="B12" s="25"/>
      <c r="C12" s="46"/>
      <c r="D12" s="46"/>
      <c r="E12" s="94"/>
      <c r="F12" s="47"/>
      <c r="G12" s="27"/>
      <c r="H12" s="109"/>
      <c r="I12" s="124"/>
      <c r="J12" s="125"/>
      <c r="K12" s="125"/>
      <c r="L12" s="126"/>
      <c r="M12" s="23">
        <f>IF(C12="",0,'所属データ'!$A$20)</f>
        <v>0</v>
      </c>
      <c r="N12" s="15">
        <f>IF(C12="",0,'所属データ'!$C$3)</f>
        <v>0</v>
      </c>
      <c r="P12" s="160" t="s">
        <v>120</v>
      </c>
      <c r="Q12" s="161"/>
    </row>
    <row r="13" spans="1:17" ht="14.25" customHeight="1">
      <c r="A13" s="58">
        <v>7</v>
      </c>
      <c r="B13" s="25"/>
      <c r="C13" s="46"/>
      <c r="D13" s="46"/>
      <c r="E13" s="94"/>
      <c r="F13" s="47"/>
      <c r="G13" s="27"/>
      <c r="H13" s="109"/>
      <c r="I13" s="127"/>
      <c r="J13" s="128"/>
      <c r="K13" s="128"/>
      <c r="L13" s="129"/>
      <c r="M13" s="23">
        <f>IF(C13="",0,'所属データ'!$A$20)</f>
        <v>0</v>
      </c>
      <c r="N13" s="15">
        <f>IF(C13="",0,'所属データ'!$C$3)</f>
        <v>0</v>
      </c>
      <c r="O13" s="30"/>
      <c r="P13" s="159"/>
      <c r="Q13" s="161"/>
    </row>
    <row r="14" spans="1:15" ht="14.25" customHeight="1">
      <c r="A14" s="58">
        <v>8</v>
      </c>
      <c r="B14" s="25"/>
      <c r="C14" s="46"/>
      <c r="D14" s="46"/>
      <c r="E14" s="94"/>
      <c r="F14" s="47"/>
      <c r="G14" s="27"/>
      <c r="H14" s="109"/>
      <c r="I14" s="127"/>
      <c r="J14" s="128"/>
      <c r="K14" s="128"/>
      <c r="L14" s="129"/>
      <c r="M14" s="23">
        <f>IF(C14="",0,'所属データ'!$A$20)</f>
        <v>0</v>
      </c>
      <c r="N14" s="15">
        <f>IF(C14="",0,'所属データ'!$C$3)</f>
        <v>0</v>
      </c>
      <c r="O14" s="30"/>
    </row>
    <row r="15" spans="1:15" ht="14.25" customHeight="1">
      <c r="A15" s="58">
        <v>9</v>
      </c>
      <c r="B15" s="25"/>
      <c r="C15" s="46"/>
      <c r="D15" s="46"/>
      <c r="E15" s="94"/>
      <c r="F15" s="47"/>
      <c r="G15" s="27"/>
      <c r="H15" s="109"/>
      <c r="I15" s="127"/>
      <c r="J15" s="128"/>
      <c r="K15" s="128"/>
      <c r="L15" s="129"/>
      <c r="M15" s="23">
        <f>IF(C15="",0,'所属データ'!$A$20)</f>
        <v>0</v>
      </c>
      <c r="N15" s="15">
        <f>IF(C15="",0,'所属データ'!$C$3)</f>
        <v>0</v>
      </c>
      <c r="O15" s="30"/>
    </row>
    <row r="16" spans="1:15" ht="14.25" customHeight="1" thickBot="1">
      <c r="A16" s="59">
        <v>10</v>
      </c>
      <c r="B16" s="31"/>
      <c r="C16" s="48"/>
      <c r="D16" s="48"/>
      <c r="E16" s="95"/>
      <c r="F16" s="49"/>
      <c r="G16" s="28"/>
      <c r="H16" s="110"/>
      <c r="I16" s="130"/>
      <c r="J16" s="131"/>
      <c r="K16" s="131"/>
      <c r="L16" s="132"/>
      <c r="M16" s="23">
        <f>IF(C16="",0,'所属データ'!$A$20)</f>
        <v>0</v>
      </c>
      <c r="N16" s="15">
        <f>IF(C16="",0,'所属データ'!$C$3)</f>
        <v>0</v>
      </c>
      <c r="O16" s="30"/>
    </row>
    <row r="17" spans="1:15" ht="14.25" customHeight="1">
      <c r="A17" s="57">
        <v>11</v>
      </c>
      <c r="B17" s="25"/>
      <c r="C17" s="46"/>
      <c r="D17" s="46"/>
      <c r="E17" s="94"/>
      <c r="F17" s="47"/>
      <c r="G17" s="27"/>
      <c r="H17" s="86"/>
      <c r="I17" s="124"/>
      <c r="J17" s="125"/>
      <c r="K17" s="125"/>
      <c r="L17" s="126"/>
      <c r="M17" s="23">
        <f>IF(C17="",0,'所属データ'!$A$20)</f>
        <v>0</v>
      </c>
      <c r="N17" s="15">
        <f>IF(C17="",0,'所属データ'!$C$3)</f>
        <v>0</v>
      </c>
      <c r="O17" s="30"/>
    </row>
    <row r="18" spans="1:15" ht="14.25" customHeight="1">
      <c r="A18" s="58">
        <v>12</v>
      </c>
      <c r="B18" s="25"/>
      <c r="C18" s="46"/>
      <c r="D18" s="46"/>
      <c r="E18" s="94"/>
      <c r="F18" s="47"/>
      <c r="G18" s="27"/>
      <c r="H18" s="86"/>
      <c r="I18" s="127"/>
      <c r="J18" s="128"/>
      <c r="K18" s="128"/>
      <c r="L18" s="129"/>
      <c r="M18" s="23">
        <f>IF(C18="",0,'所属データ'!$A$20)</f>
        <v>0</v>
      </c>
      <c r="N18" s="15">
        <f>IF(C18="",0,'所属データ'!$C$3)</f>
        <v>0</v>
      </c>
      <c r="O18" s="30"/>
    </row>
    <row r="19" spans="1:15" ht="14.25" customHeight="1">
      <c r="A19" s="58">
        <v>13</v>
      </c>
      <c r="B19" s="25"/>
      <c r="C19" s="46"/>
      <c r="D19" s="46"/>
      <c r="E19" s="94"/>
      <c r="F19" s="47"/>
      <c r="G19" s="27"/>
      <c r="H19" s="86"/>
      <c r="I19" s="127"/>
      <c r="J19" s="128"/>
      <c r="K19" s="128"/>
      <c r="L19" s="129"/>
      <c r="M19" s="23">
        <f>IF(C19="",0,'所属データ'!$A$20)</f>
        <v>0</v>
      </c>
      <c r="N19" s="15">
        <f>IF(C19="",0,'所属データ'!$C$3)</f>
        <v>0</v>
      </c>
      <c r="O19" s="30"/>
    </row>
    <row r="20" spans="1:15" ht="14.25" customHeight="1">
      <c r="A20" s="58">
        <v>14</v>
      </c>
      <c r="B20" s="25"/>
      <c r="C20" s="46"/>
      <c r="D20" s="46"/>
      <c r="E20" s="94"/>
      <c r="F20" s="47"/>
      <c r="G20" s="27"/>
      <c r="H20" s="86"/>
      <c r="I20" s="127"/>
      <c r="J20" s="128"/>
      <c r="K20" s="128"/>
      <c r="L20" s="129"/>
      <c r="M20" s="23">
        <f>IF(C20="",0,'所属データ'!$A$20)</f>
        <v>0</v>
      </c>
      <c r="N20" s="15">
        <f>IF(C20="",0,'所属データ'!$C$3)</f>
        <v>0</v>
      </c>
      <c r="O20" s="30"/>
    </row>
    <row r="21" spans="1:15" ht="14.25" customHeight="1" thickBot="1">
      <c r="A21" s="59">
        <v>15</v>
      </c>
      <c r="B21" s="31"/>
      <c r="C21" s="48"/>
      <c r="D21" s="48"/>
      <c r="E21" s="95"/>
      <c r="F21" s="49"/>
      <c r="G21" s="28"/>
      <c r="H21" s="87"/>
      <c r="I21" s="130"/>
      <c r="J21" s="131"/>
      <c r="K21" s="131"/>
      <c r="L21" s="132"/>
      <c r="M21" s="23">
        <f>IF(C21="",0,'所属データ'!$A$20)</f>
        <v>0</v>
      </c>
      <c r="N21" s="15">
        <f>IF(C21="",0,'所属データ'!$C$3)</f>
        <v>0</v>
      </c>
      <c r="O21" s="30"/>
    </row>
    <row r="22" spans="1:15" ht="14.25" customHeight="1">
      <c r="A22" s="57">
        <v>16</v>
      </c>
      <c r="B22" s="25"/>
      <c r="C22" s="46"/>
      <c r="D22" s="46"/>
      <c r="E22" s="94"/>
      <c r="F22" s="47"/>
      <c r="G22" s="27"/>
      <c r="H22" s="86"/>
      <c r="I22" s="124"/>
      <c r="J22" s="125"/>
      <c r="K22" s="125"/>
      <c r="L22" s="126"/>
      <c r="M22" s="23">
        <f>IF(C22="",0,'所属データ'!$A$20)</f>
        <v>0</v>
      </c>
      <c r="N22" s="15">
        <f>IF(C22="",0,'所属データ'!$C$3)</f>
        <v>0</v>
      </c>
      <c r="O22" s="30"/>
    </row>
    <row r="23" spans="1:15" ht="14.25" customHeight="1">
      <c r="A23" s="58">
        <v>17</v>
      </c>
      <c r="B23" s="25"/>
      <c r="C23" s="46"/>
      <c r="D23" s="46"/>
      <c r="E23" s="94"/>
      <c r="F23" s="47"/>
      <c r="G23" s="27"/>
      <c r="H23" s="86"/>
      <c r="I23" s="127"/>
      <c r="J23" s="128"/>
      <c r="K23" s="128"/>
      <c r="L23" s="129"/>
      <c r="M23" s="23">
        <f>IF(C23="",0,'所属データ'!$A$20)</f>
        <v>0</v>
      </c>
      <c r="N23" s="15">
        <f>IF(C23="",0,'所属データ'!$C$3)</f>
        <v>0</v>
      </c>
      <c r="O23" s="30"/>
    </row>
    <row r="24" spans="1:15" ht="14.25" customHeight="1">
      <c r="A24" s="58">
        <v>18</v>
      </c>
      <c r="B24" s="25"/>
      <c r="C24" s="46"/>
      <c r="D24" s="46"/>
      <c r="E24" s="94"/>
      <c r="F24" s="47"/>
      <c r="G24" s="27"/>
      <c r="H24" s="86"/>
      <c r="I24" s="127"/>
      <c r="J24" s="128"/>
      <c r="K24" s="128"/>
      <c r="L24" s="129"/>
      <c r="M24" s="23">
        <f>IF(C24="",0,'所属データ'!$A$20)</f>
        <v>0</v>
      </c>
      <c r="N24" s="15">
        <f>IF(C24="",0,'所属データ'!$C$3)</f>
        <v>0</v>
      </c>
      <c r="O24" s="30"/>
    </row>
    <row r="25" spans="1:15" ht="14.25" customHeight="1">
      <c r="A25" s="58">
        <v>19</v>
      </c>
      <c r="B25" s="25"/>
      <c r="C25" s="46"/>
      <c r="D25" s="46"/>
      <c r="E25" s="94"/>
      <c r="F25" s="47"/>
      <c r="G25" s="27"/>
      <c r="H25" s="86"/>
      <c r="I25" s="127"/>
      <c r="J25" s="128"/>
      <c r="K25" s="128"/>
      <c r="L25" s="129"/>
      <c r="M25" s="23">
        <f>IF(C25="",0,'所属データ'!$A$20)</f>
        <v>0</v>
      </c>
      <c r="N25" s="15">
        <f>IF(C25="",0,'所属データ'!$C$3)</f>
        <v>0</v>
      </c>
      <c r="O25" s="30"/>
    </row>
    <row r="26" spans="1:15" ht="14.25" customHeight="1" thickBot="1">
      <c r="A26" s="59">
        <v>20</v>
      </c>
      <c r="B26" s="31"/>
      <c r="C26" s="48"/>
      <c r="D26" s="48"/>
      <c r="E26" s="95"/>
      <c r="F26" s="49"/>
      <c r="G26" s="28"/>
      <c r="H26" s="87"/>
      <c r="I26" s="130"/>
      <c r="J26" s="131"/>
      <c r="K26" s="131"/>
      <c r="L26" s="132"/>
      <c r="M26" s="23">
        <f>IF(C26="",0,'所属データ'!$A$20)</f>
        <v>0</v>
      </c>
      <c r="N26" s="15">
        <f>IF(C26="",0,'所属データ'!$C$3)</f>
        <v>0</v>
      </c>
      <c r="O26" s="30"/>
    </row>
    <row r="27" spans="1:15" ht="14.25" customHeight="1">
      <c r="A27" s="57">
        <v>21</v>
      </c>
      <c r="B27" s="25"/>
      <c r="C27" s="46"/>
      <c r="D27" s="46"/>
      <c r="E27" s="94"/>
      <c r="F27" s="47"/>
      <c r="G27" s="27"/>
      <c r="H27" s="86"/>
      <c r="I27" s="124"/>
      <c r="J27" s="125"/>
      <c r="K27" s="125"/>
      <c r="L27" s="126"/>
      <c r="M27" s="23">
        <f>IF(C27="",0,'所属データ'!$A$20)</f>
        <v>0</v>
      </c>
      <c r="N27" s="15">
        <f>IF(C27="",0,'所属データ'!$C$3)</f>
        <v>0</v>
      </c>
      <c r="O27" s="30"/>
    </row>
    <row r="28" spans="1:15" ht="14.25" customHeight="1">
      <c r="A28" s="58">
        <v>22</v>
      </c>
      <c r="B28" s="25"/>
      <c r="C28" s="46"/>
      <c r="D28" s="46"/>
      <c r="E28" s="94"/>
      <c r="F28" s="47"/>
      <c r="G28" s="27"/>
      <c r="H28" s="86"/>
      <c r="I28" s="127"/>
      <c r="J28" s="128"/>
      <c r="K28" s="128"/>
      <c r="L28" s="129"/>
      <c r="M28" s="23">
        <f>IF(C28="",0,'所属データ'!$A$20)</f>
        <v>0</v>
      </c>
      <c r="N28" s="15">
        <f>IF(C28="",0,'所属データ'!$C$3)</f>
        <v>0</v>
      </c>
      <c r="O28" s="30"/>
    </row>
    <row r="29" spans="1:15" ht="14.25" customHeight="1">
      <c r="A29" s="58">
        <v>23</v>
      </c>
      <c r="B29" s="25"/>
      <c r="C29" s="46"/>
      <c r="D29" s="46"/>
      <c r="E29" s="94"/>
      <c r="F29" s="47"/>
      <c r="G29" s="27"/>
      <c r="H29" s="86"/>
      <c r="I29" s="127"/>
      <c r="J29" s="128"/>
      <c r="K29" s="128"/>
      <c r="L29" s="129"/>
      <c r="M29" s="23">
        <f>IF(C29="",0,'所属データ'!$A$20)</f>
        <v>0</v>
      </c>
      <c r="N29" s="15">
        <f>IF(C29="",0,'所属データ'!$C$3)</f>
        <v>0</v>
      </c>
      <c r="O29" s="30"/>
    </row>
    <row r="30" spans="1:15" ht="14.25" customHeight="1">
      <c r="A30" s="58">
        <v>24</v>
      </c>
      <c r="B30" s="25"/>
      <c r="C30" s="46"/>
      <c r="D30" s="46"/>
      <c r="E30" s="94"/>
      <c r="F30" s="47"/>
      <c r="G30" s="27"/>
      <c r="H30" s="86"/>
      <c r="I30" s="127"/>
      <c r="J30" s="128"/>
      <c r="K30" s="128"/>
      <c r="L30" s="129"/>
      <c r="M30" s="23">
        <f>IF(C30="",0,'所属データ'!$A$20)</f>
        <v>0</v>
      </c>
      <c r="N30" s="15">
        <f>IF(C30="",0,'所属データ'!$C$3)</f>
        <v>0</v>
      </c>
      <c r="O30" s="30"/>
    </row>
    <row r="31" spans="1:15" ht="14.25" customHeight="1" thickBot="1">
      <c r="A31" s="59">
        <v>25</v>
      </c>
      <c r="B31" s="31"/>
      <c r="C31" s="48"/>
      <c r="D31" s="48"/>
      <c r="E31" s="95"/>
      <c r="F31" s="49"/>
      <c r="G31" s="28"/>
      <c r="H31" s="87"/>
      <c r="I31" s="130"/>
      <c r="J31" s="131"/>
      <c r="K31" s="131"/>
      <c r="L31" s="132"/>
      <c r="M31" s="23">
        <f>IF(C31="",0,'所属データ'!$A$20)</f>
        <v>0</v>
      </c>
      <c r="N31" s="15">
        <f>IF(C31="",0,'所属データ'!$C$3)</f>
        <v>0</v>
      </c>
      <c r="O31" s="30"/>
    </row>
    <row r="32" spans="1:15" ht="14.25" customHeight="1">
      <c r="A32" s="57">
        <v>26</v>
      </c>
      <c r="B32" s="25"/>
      <c r="C32" s="46"/>
      <c r="D32" s="46"/>
      <c r="E32" s="94"/>
      <c r="F32" s="47"/>
      <c r="G32" s="27"/>
      <c r="H32" s="86"/>
      <c r="I32" s="124"/>
      <c r="J32" s="125"/>
      <c r="K32" s="125"/>
      <c r="L32" s="126"/>
      <c r="M32" s="23">
        <f>IF(C32="",0,'所属データ'!$A$20)</f>
        <v>0</v>
      </c>
      <c r="N32" s="15">
        <f>IF(C32="",0,'所属データ'!$C$3)</f>
        <v>0</v>
      </c>
      <c r="O32" s="30"/>
    </row>
    <row r="33" spans="1:15" ht="14.25" customHeight="1">
      <c r="A33" s="58">
        <v>27</v>
      </c>
      <c r="B33" s="25"/>
      <c r="C33" s="46"/>
      <c r="D33" s="46"/>
      <c r="E33" s="94"/>
      <c r="F33" s="47"/>
      <c r="G33" s="27"/>
      <c r="H33" s="86"/>
      <c r="I33" s="127"/>
      <c r="J33" s="128"/>
      <c r="K33" s="128"/>
      <c r="L33" s="129"/>
      <c r="M33" s="23">
        <f>IF(C33="",0,'所属データ'!$A$20)</f>
        <v>0</v>
      </c>
      <c r="N33" s="15">
        <f>IF(C33="",0,'所属データ'!$C$3)</f>
        <v>0</v>
      </c>
      <c r="O33" s="30"/>
    </row>
    <row r="34" spans="1:15" ht="14.25" customHeight="1">
      <c r="A34" s="58">
        <v>28</v>
      </c>
      <c r="B34" s="25"/>
      <c r="C34" s="46"/>
      <c r="D34" s="46"/>
      <c r="E34" s="94"/>
      <c r="F34" s="47"/>
      <c r="G34" s="27"/>
      <c r="H34" s="86"/>
      <c r="I34" s="127"/>
      <c r="J34" s="128"/>
      <c r="K34" s="128"/>
      <c r="L34" s="129"/>
      <c r="M34" s="23">
        <f>IF(C34="",0,'所属データ'!$A$20)</f>
        <v>0</v>
      </c>
      <c r="N34" s="15">
        <f>IF(C34="",0,'所属データ'!$C$3)</f>
        <v>0</v>
      </c>
      <c r="O34" s="30"/>
    </row>
    <row r="35" spans="1:15" ht="14.25" customHeight="1">
      <c r="A35" s="58">
        <v>29</v>
      </c>
      <c r="B35" s="25"/>
      <c r="C35" s="46"/>
      <c r="D35" s="46"/>
      <c r="E35" s="94"/>
      <c r="F35" s="47"/>
      <c r="G35" s="27"/>
      <c r="H35" s="86"/>
      <c r="I35" s="127"/>
      <c r="J35" s="128"/>
      <c r="K35" s="128"/>
      <c r="L35" s="129"/>
      <c r="M35" s="23">
        <f>IF(C35="",0,'所属データ'!$A$20)</f>
        <v>0</v>
      </c>
      <c r="N35" s="15">
        <f>IF(C35="",0,'所属データ'!$C$3)</f>
        <v>0</v>
      </c>
      <c r="O35" s="30"/>
    </row>
    <row r="36" spans="1:15" ht="14.25" customHeight="1" thickBot="1">
      <c r="A36" s="59">
        <v>30</v>
      </c>
      <c r="B36" s="31"/>
      <c r="C36" s="48"/>
      <c r="D36" s="48"/>
      <c r="E36" s="95"/>
      <c r="F36" s="49"/>
      <c r="G36" s="28"/>
      <c r="H36" s="87"/>
      <c r="I36" s="130"/>
      <c r="J36" s="131"/>
      <c r="K36" s="131"/>
      <c r="L36" s="132"/>
      <c r="M36" s="23">
        <f>IF(C36="",0,'所属データ'!$A$20)</f>
        <v>0</v>
      </c>
      <c r="N36" s="15">
        <f>IF(C36="",0,'所属データ'!$C$3)</f>
        <v>0</v>
      </c>
      <c r="O36" s="30"/>
    </row>
    <row r="37" spans="1:15" ht="14.25" customHeight="1">
      <c r="A37" s="57">
        <v>31</v>
      </c>
      <c r="B37" s="25"/>
      <c r="C37" s="46"/>
      <c r="D37" s="46"/>
      <c r="E37" s="94"/>
      <c r="F37" s="47"/>
      <c r="G37" s="27"/>
      <c r="H37" s="86"/>
      <c r="I37" s="124"/>
      <c r="J37" s="125"/>
      <c r="K37" s="125"/>
      <c r="L37" s="126"/>
      <c r="M37" s="23">
        <f>IF(C37="",0,'所属データ'!$A$20)</f>
        <v>0</v>
      </c>
      <c r="N37" s="15">
        <f>IF(C37="",0,'所属データ'!$C$3)</f>
        <v>0</v>
      </c>
      <c r="O37" s="30"/>
    </row>
    <row r="38" spans="1:15" ht="14.25" customHeight="1">
      <c r="A38" s="58">
        <v>32</v>
      </c>
      <c r="B38" s="25"/>
      <c r="C38" s="46"/>
      <c r="D38" s="46"/>
      <c r="E38" s="94"/>
      <c r="F38" s="47"/>
      <c r="G38" s="27"/>
      <c r="H38" s="86"/>
      <c r="I38" s="127"/>
      <c r="J38" s="128"/>
      <c r="K38" s="128"/>
      <c r="L38" s="129"/>
      <c r="M38" s="23">
        <f>IF(C38="",0,'所属データ'!$A$20)</f>
        <v>0</v>
      </c>
      <c r="N38" s="15">
        <f>IF(C38="",0,'所属データ'!$C$3)</f>
        <v>0</v>
      </c>
      <c r="O38" s="30"/>
    </row>
    <row r="39" spans="1:15" ht="14.25" customHeight="1">
      <c r="A39" s="58">
        <v>33</v>
      </c>
      <c r="B39" s="25"/>
      <c r="C39" s="46"/>
      <c r="D39" s="46"/>
      <c r="E39" s="94"/>
      <c r="F39" s="47"/>
      <c r="G39" s="27"/>
      <c r="H39" s="86"/>
      <c r="I39" s="127"/>
      <c r="J39" s="128"/>
      <c r="K39" s="128"/>
      <c r="L39" s="129"/>
      <c r="M39" s="23">
        <f>IF(C39="",0,'所属データ'!$A$20)</f>
        <v>0</v>
      </c>
      <c r="N39" s="15">
        <f>IF(C39="",0,'所属データ'!$C$3)</f>
        <v>0</v>
      </c>
      <c r="O39" s="30"/>
    </row>
    <row r="40" spans="1:15" ht="14.25" customHeight="1">
      <c r="A40" s="58">
        <v>34</v>
      </c>
      <c r="B40" s="25"/>
      <c r="C40" s="46"/>
      <c r="D40" s="46"/>
      <c r="E40" s="94"/>
      <c r="F40" s="47"/>
      <c r="G40" s="27"/>
      <c r="H40" s="86"/>
      <c r="I40" s="127"/>
      <c r="J40" s="128"/>
      <c r="K40" s="128"/>
      <c r="L40" s="129"/>
      <c r="M40" s="23">
        <f>IF(C40="",0,'所属データ'!$A$20)</f>
        <v>0</v>
      </c>
      <c r="N40" s="15">
        <f>IF(C40="",0,'所属データ'!$C$3)</f>
        <v>0</v>
      </c>
      <c r="O40" s="30"/>
    </row>
    <row r="41" spans="1:15" ht="14.25" customHeight="1" thickBot="1">
      <c r="A41" s="59">
        <v>35</v>
      </c>
      <c r="B41" s="31"/>
      <c r="C41" s="48"/>
      <c r="D41" s="48"/>
      <c r="E41" s="95"/>
      <c r="F41" s="49"/>
      <c r="G41" s="28"/>
      <c r="H41" s="87"/>
      <c r="I41" s="130"/>
      <c r="J41" s="131"/>
      <c r="K41" s="131"/>
      <c r="L41" s="132"/>
      <c r="M41" s="23">
        <f>IF(C41="",0,'所属データ'!$A$20)</f>
        <v>0</v>
      </c>
      <c r="N41" s="15">
        <f>IF(C41="",0,'所属データ'!$C$3)</f>
        <v>0</v>
      </c>
      <c r="O41" s="30"/>
    </row>
    <row r="42" spans="1:15" ht="14.25" customHeight="1">
      <c r="A42" s="57">
        <v>36</v>
      </c>
      <c r="B42" s="25"/>
      <c r="C42" s="46"/>
      <c r="D42" s="46"/>
      <c r="E42" s="94"/>
      <c r="F42" s="47"/>
      <c r="G42" s="27"/>
      <c r="H42" s="86"/>
      <c r="I42" s="124"/>
      <c r="J42" s="125"/>
      <c r="K42" s="125"/>
      <c r="L42" s="126"/>
      <c r="M42" s="23">
        <f>IF(C42="",0,'所属データ'!$A$20)</f>
        <v>0</v>
      </c>
      <c r="N42" s="15">
        <f>IF(C42="",0,'所属データ'!$C$3)</f>
        <v>0</v>
      </c>
      <c r="O42" s="30"/>
    </row>
    <row r="43" spans="1:15" ht="14.25" customHeight="1">
      <c r="A43" s="58">
        <v>37</v>
      </c>
      <c r="B43" s="25"/>
      <c r="C43" s="46"/>
      <c r="D43" s="46"/>
      <c r="E43" s="94"/>
      <c r="F43" s="47"/>
      <c r="G43" s="27"/>
      <c r="H43" s="86"/>
      <c r="I43" s="127"/>
      <c r="J43" s="128"/>
      <c r="K43" s="128"/>
      <c r="L43" s="129"/>
      <c r="M43" s="23">
        <f>IF(C43="",0,'所属データ'!$A$20)</f>
        <v>0</v>
      </c>
      <c r="N43" s="15">
        <f>IF(C43="",0,'所属データ'!$C$3)</f>
        <v>0</v>
      </c>
      <c r="O43" s="30"/>
    </row>
    <row r="44" spans="1:15" ht="14.25" customHeight="1">
      <c r="A44" s="58">
        <v>38</v>
      </c>
      <c r="B44" s="25"/>
      <c r="C44" s="46"/>
      <c r="D44" s="46"/>
      <c r="E44" s="94"/>
      <c r="F44" s="47"/>
      <c r="G44" s="27"/>
      <c r="H44" s="86"/>
      <c r="I44" s="127"/>
      <c r="J44" s="128"/>
      <c r="K44" s="128"/>
      <c r="L44" s="129"/>
      <c r="M44" s="23">
        <f>IF(C44="",0,'所属データ'!$A$20)</f>
        <v>0</v>
      </c>
      <c r="N44" s="15">
        <f>IF(C44="",0,'所属データ'!$C$3)</f>
        <v>0</v>
      </c>
      <c r="O44" s="30"/>
    </row>
    <row r="45" spans="1:15" ht="14.25" customHeight="1">
      <c r="A45" s="58">
        <v>39</v>
      </c>
      <c r="B45" s="25"/>
      <c r="C45" s="46"/>
      <c r="D45" s="46"/>
      <c r="E45" s="94"/>
      <c r="F45" s="47"/>
      <c r="G45" s="27"/>
      <c r="H45" s="86"/>
      <c r="I45" s="127"/>
      <c r="J45" s="128"/>
      <c r="K45" s="128"/>
      <c r="L45" s="129"/>
      <c r="M45" s="23">
        <f>IF(C45="",0,'所属データ'!$A$20)</f>
        <v>0</v>
      </c>
      <c r="N45" s="15">
        <f>IF(C45="",0,'所属データ'!$C$3)</f>
        <v>0</v>
      </c>
      <c r="O45" s="30"/>
    </row>
    <row r="46" spans="1:15" ht="14.25" customHeight="1" thickBot="1">
      <c r="A46" s="59">
        <v>40</v>
      </c>
      <c r="B46" s="31"/>
      <c r="C46" s="48"/>
      <c r="D46" s="48"/>
      <c r="E46" s="95"/>
      <c r="F46" s="49"/>
      <c r="G46" s="28"/>
      <c r="H46" s="87"/>
      <c r="I46" s="130"/>
      <c r="J46" s="131"/>
      <c r="K46" s="131"/>
      <c r="L46" s="132"/>
      <c r="M46" s="23">
        <f>IF(C46="",0,'所属データ'!$A$20)</f>
        <v>0</v>
      </c>
      <c r="N46" s="15">
        <f>IF(C46="",0,'所属データ'!$C$3)</f>
        <v>0</v>
      </c>
      <c r="O46" s="30"/>
    </row>
    <row r="47" spans="1:15" ht="14.25" customHeight="1">
      <c r="A47" s="57">
        <v>41</v>
      </c>
      <c r="B47" s="25"/>
      <c r="C47" s="46"/>
      <c r="D47" s="46"/>
      <c r="E47" s="94"/>
      <c r="F47" s="47"/>
      <c r="G47" s="27"/>
      <c r="H47" s="86"/>
      <c r="I47" s="124"/>
      <c r="J47" s="125"/>
      <c r="K47" s="125"/>
      <c r="L47" s="126"/>
      <c r="M47" s="23">
        <f>IF(C47="",0,'所属データ'!$A$20)</f>
        <v>0</v>
      </c>
      <c r="N47" s="15">
        <f>IF(C47="",0,'所属データ'!$C$3)</f>
        <v>0</v>
      </c>
      <c r="O47" s="30"/>
    </row>
    <row r="48" spans="1:15" ht="14.25" customHeight="1">
      <c r="A48" s="58">
        <v>42</v>
      </c>
      <c r="B48" s="25"/>
      <c r="C48" s="46"/>
      <c r="D48" s="46"/>
      <c r="E48" s="94"/>
      <c r="F48" s="47"/>
      <c r="G48" s="27"/>
      <c r="H48" s="86"/>
      <c r="I48" s="127"/>
      <c r="J48" s="128"/>
      <c r="K48" s="128"/>
      <c r="L48" s="129"/>
      <c r="M48" s="23">
        <f>IF(C48="",0,'所属データ'!$A$20)</f>
        <v>0</v>
      </c>
      <c r="N48" s="15">
        <f>IF(C48="",0,'所属データ'!$C$3)</f>
        <v>0</v>
      </c>
      <c r="O48" s="30"/>
    </row>
    <row r="49" spans="1:15" ht="14.25" customHeight="1">
      <c r="A49" s="58">
        <v>43</v>
      </c>
      <c r="B49" s="25"/>
      <c r="C49" s="46"/>
      <c r="D49" s="46"/>
      <c r="E49" s="94"/>
      <c r="F49" s="47"/>
      <c r="G49" s="27"/>
      <c r="H49" s="86"/>
      <c r="I49" s="127"/>
      <c r="J49" s="128"/>
      <c r="K49" s="128"/>
      <c r="L49" s="129"/>
      <c r="M49" s="23">
        <f>IF(C49="",0,'所属データ'!$A$20)</f>
        <v>0</v>
      </c>
      <c r="N49" s="15">
        <f>IF(C49="",0,'所属データ'!$C$3)</f>
        <v>0</v>
      </c>
      <c r="O49" s="30"/>
    </row>
    <row r="50" spans="1:15" ht="14.25" customHeight="1">
      <c r="A50" s="58">
        <v>44</v>
      </c>
      <c r="B50" s="25"/>
      <c r="C50" s="46"/>
      <c r="D50" s="46"/>
      <c r="E50" s="94"/>
      <c r="F50" s="47"/>
      <c r="G50" s="27"/>
      <c r="H50" s="86"/>
      <c r="I50" s="127"/>
      <c r="J50" s="128"/>
      <c r="K50" s="128"/>
      <c r="L50" s="129"/>
      <c r="M50" s="23">
        <f>IF(C50="",0,'所属データ'!$A$20)</f>
        <v>0</v>
      </c>
      <c r="N50" s="15">
        <f>IF(C50="",0,'所属データ'!$C$3)</f>
        <v>0</v>
      </c>
      <c r="O50" s="30"/>
    </row>
    <row r="51" spans="1:15" ht="14.25" customHeight="1" thickBot="1">
      <c r="A51" s="59">
        <v>45</v>
      </c>
      <c r="B51" s="31"/>
      <c r="C51" s="48"/>
      <c r="D51" s="48"/>
      <c r="E51" s="95"/>
      <c r="F51" s="49"/>
      <c r="G51" s="28"/>
      <c r="H51" s="87"/>
      <c r="I51" s="130"/>
      <c r="J51" s="131"/>
      <c r="K51" s="131"/>
      <c r="L51" s="132"/>
      <c r="M51" s="23">
        <f>IF(C51="",0,'所属データ'!$A$20)</f>
        <v>0</v>
      </c>
      <c r="N51" s="15">
        <f>IF(C51="",0,'所属データ'!$C$3)</f>
        <v>0</v>
      </c>
      <c r="O51" s="30"/>
    </row>
    <row r="52" spans="1:12" ht="54.75" customHeight="1">
      <c r="A52" s="180" t="s">
        <v>126</v>
      </c>
      <c r="B52" s="180"/>
      <c r="C52" s="180"/>
      <c r="D52" s="180"/>
      <c r="E52" s="180"/>
      <c r="F52" s="180"/>
      <c r="G52" s="180"/>
      <c r="H52" s="180"/>
      <c r="I52" s="180"/>
      <c r="J52" s="180"/>
      <c r="K52" s="180"/>
      <c r="L52" s="180"/>
    </row>
    <row r="53" ht="20.25" customHeight="1" hidden="1"/>
    <row r="54" spans="2:5" ht="13.5" hidden="1">
      <c r="B54" s="14" t="s">
        <v>12</v>
      </c>
      <c r="E54" t="s">
        <v>27</v>
      </c>
    </row>
    <row r="55" spans="2:6" ht="13.5" hidden="1">
      <c r="B55" s="14" t="s">
        <v>11</v>
      </c>
      <c r="E55" t="s">
        <v>28</v>
      </c>
      <c r="F55" s="63"/>
    </row>
    <row r="56" spans="2:5" ht="13.5" hidden="1">
      <c r="B56" s="14" t="s">
        <v>99</v>
      </c>
      <c r="D56" s="17"/>
      <c r="E56" t="s">
        <v>29</v>
      </c>
    </row>
    <row r="57" spans="2:5" ht="13.5" hidden="1">
      <c r="B57" s="14" t="s">
        <v>100</v>
      </c>
      <c r="D57" s="17"/>
      <c r="E57" t="s">
        <v>30</v>
      </c>
    </row>
    <row r="58" spans="2:5" ht="13.5" hidden="1">
      <c r="B58" s="14" t="s">
        <v>101</v>
      </c>
      <c r="D58" s="17"/>
      <c r="E58" t="s">
        <v>31</v>
      </c>
    </row>
    <row r="59" spans="2:5" ht="13.5" hidden="1">
      <c r="B59" s="14" t="s">
        <v>102</v>
      </c>
      <c r="D59" s="17"/>
      <c r="E59" t="s">
        <v>32</v>
      </c>
    </row>
    <row r="60" spans="4:5" ht="13.5" hidden="1">
      <c r="D60" s="17"/>
      <c r="E60" t="s">
        <v>33</v>
      </c>
    </row>
    <row r="61" spans="4:5" ht="13.5" hidden="1">
      <c r="D61" s="17"/>
      <c r="E61" t="s">
        <v>34</v>
      </c>
    </row>
    <row r="62" spans="4:5" ht="13.5" hidden="1">
      <c r="D62" s="17"/>
      <c r="E62" t="s">
        <v>35</v>
      </c>
    </row>
    <row r="63" spans="4:5" ht="13.5" hidden="1">
      <c r="D63" s="17"/>
      <c r="E63" t="s">
        <v>36</v>
      </c>
    </row>
    <row r="64" spans="4:5" ht="13.5" hidden="1">
      <c r="D64" s="17"/>
      <c r="E64" t="s">
        <v>37</v>
      </c>
    </row>
    <row r="65" spans="3:5" ht="13.5" hidden="1">
      <c r="C65" s="17"/>
      <c r="D65" s="17"/>
      <c r="E65" t="s">
        <v>38</v>
      </c>
    </row>
    <row r="66" ht="13.5" hidden="1">
      <c r="E66" t="s">
        <v>39</v>
      </c>
    </row>
    <row r="67" ht="13.5" hidden="1">
      <c r="E67" t="s">
        <v>40</v>
      </c>
    </row>
    <row r="68" ht="13.5" hidden="1">
      <c r="E68" t="s">
        <v>41</v>
      </c>
    </row>
    <row r="69" ht="13.5" hidden="1">
      <c r="E69" t="s">
        <v>42</v>
      </c>
    </row>
    <row r="70" ht="13.5" hidden="1">
      <c r="E70" t="s">
        <v>43</v>
      </c>
    </row>
    <row r="71" ht="13.5" hidden="1">
      <c r="E71" t="s">
        <v>44</v>
      </c>
    </row>
    <row r="72" ht="13.5" hidden="1">
      <c r="E72" t="s">
        <v>45</v>
      </c>
    </row>
    <row r="73" ht="13.5" hidden="1">
      <c r="E73" t="s">
        <v>46</v>
      </c>
    </row>
    <row r="74" ht="13.5" hidden="1">
      <c r="E74" t="s">
        <v>47</v>
      </c>
    </row>
    <row r="75" ht="13.5" hidden="1">
      <c r="E75" t="s">
        <v>48</v>
      </c>
    </row>
    <row r="76" ht="13.5" hidden="1">
      <c r="E76" t="s">
        <v>49</v>
      </c>
    </row>
    <row r="77" ht="13.5" hidden="1">
      <c r="E77" t="s">
        <v>50</v>
      </c>
    </row>
    <row r="78" ht="13.5" hidden="1">
      <c r="E78" t="s">
        <v>51</v>
      </c>
    </row>
    <row r="79" ht="13.5" hidden="1">
      <c r="E79" t="s">
        <v>52</v>
      </c>
    </row>
    <row r="80" ht="13.5" hidden="1">
      <c r="E80" t="s">
        <v>53</v>
      </c>
    </row>
    <row r="81" ht="13.5" hidden="1">
      <c r="E81" t="s">
        <v>54</v>
      </c>
    </row>
    <row r="82" ht="13.5" hidden="1">
      <c r="E82" t="s">
        <v>55</v>
      </c>
    </row>
    <row r="83" ht="13.5" hidden="1">
      <c r="E83" t="s">
        <v>56</v>
      </c>
    </row>
    <row r="84" ht="13.5" hidden="1">
      <c r="E84" t="s">
        <v>57</v>
      </c>
    </row>
    <row r="85" ht="13.5" hidden="1">
      <c r="E85" t="s">
        <v>58</v>
      </c>
    </row>
    <row r="86" ht="13.5" hidden="1">
      <c r="E86" t="s">
        <v>59</v>
      </c>
    </row>
    <row r="87" ht="13.5" hidden="1">
      <c r="E87" t="s">
        <v>60</v>
      </c>
    </row>
    <row r="88" ht="13.5" hidden="1">
      <c r="E88" t="s">
        <v>61</v>
      </c>
    </row>
    <row r="89" ht="13.5" hidden="1">
      <c r="E89" t="s">
        <v>62</v>
      </c>
    </row>
    <row r="90" ht="13.5" hidden="1">
      <c r="E90" t="s">
        <v>63</v>
      </c>
    </row>
    <row r="91" ht="13.5" hidden="1">
      <c r="E91" t="s">
        <v>64</v>
      </c>
    </row>
    <row r="92" ht="13.5" hidden="1">
      <c r="E92" t="s">
        <v>65</v>
      </c>
    </row>
    <row r="93" ht="13.5" hidden="1">
      <c r="E93" t="s">
        <v>66</v>
      </c>
    </row>
    <row r="94" ht="13.5" hidden="1">
      <c r="E94" t="s">
        <v>67</v>
      </c>
    </row>
    <row r="95" ht="13.5" hidden="1">
      <c r="E95" t="s">
        <v>68</v>
      </c>
    </row>
    <row r="96" ht="13.5" hidden="1">
      <c r="E96" t="s">
        <v>69</v>
      </c>
    </row>
    <row r="97" ht="13.5" hidden="1">
      <c r="E97" t="s">
        <v>70</v>
      </c>
    </row>
    <row r="98" ht="13.5" hidden="1">
      <c r="E98" t="s">
        <v>71</v>
      </c>
    </row>
    <row r="99" ht="13.5" hidden="1">
      <c r="E99" t="s">
        <v>72</v>
      </c>
    </row>
    <row r="100" ht="13.5" hidden="1">
      <c r="E100" t="s">
        <v>73</v>
      </c>
    </row>
  </sheetData>
  <sheetProtection sheet="1" objects="1" scenarios="1" selectLockedCells="1"/>
  <mergeCells count="11">
    <mergeCell ref="C2:F2"/>
    <mergeCell ref="C3:F3"/>
    <mergeCell ref="C4:F4"/>
    <mergeCell ref="A1:B2"/>
    <mergeCell ref="C1:G1"/>
    <mergeCell ref="A52:L52"/>
    <mergeCell ref="A5:A6"/>
    <mergeCell ref="B5:B6"/>
    <mergeCell ref="G5:H5"/>
    <mergeCell ref="I5:K5"/>
    <mergeCell ref="L5:L6"/>
  </mergeCells>
  <dataValidations count="8">
    <dataValidation type="custom" allowBlank="1" showInputMessage="1" showErrorMessage="1" error="学校割当番号の範囲内を使用してください。番号が足りない場合は空白にしてください。追加登録番号については登録担当者まで連絡してください。" imeMode="off" sqref="B7:B51">
      <formula1>OR(AND($B$53&lt;=B7,B7&lt;=$C$53),AND($D$53&lt;=B7,B7&lt;=$E$53),AND($F$53&lt;=B7,B7&lt;=$G$53))</formula1>
    </dataValidation>
    <dataValidation allowBlank="1" showInputMessage="1" showErrorMessage="1" imeMode="off" sqref="F7:F51"/>
    <dataValidation allowBlank="1" showInputMessage="1" showErrorMessage="1" imeMode="on" sqref="C7:D51"/>
    <dataValidation type="list" allowBlank="1" showInputMessage="1" showErrorMessage="1" error="▼をクリックしてリストから選択してください。" imeMode="on" sqref="E7:E51">
      <formula1>$E$54:$E$100</formula1>
    </dataValidation>
    <dataValidation type="list" allowBlank="1" showInputMessage="1" showErrorMessage="1" prompt="▼ボタンをクリック&#10;　リストから選択。" sqref="G7:G51">
      <formula1>$B$56:$B$59</formula1>
    </dataValidation>
    <dataValidation type="whole" allowBlank="1" showInputMessage="1" showErrorMessage="1" prompt="&#10;" sqref="H7:H51 I8:K51">
      <formula1>1</formula1>
      <formula2>600000</formula2>
    </dataValidation>
    <dataValidation type="whole" allowBlank="1" showInputMessage="1" showErrorMessage="1" prompt="&#10;" error="エントリー種目の最高記録についてﾄﾗｯｸ種目は1/100秒、ﾌｨｰﾙﾄﾞは1cm単位まで入力します。単位等は入力せず、数字のみを入力してください。混成競技は記録入力の必要はありません。（例：「２分１６秒３」　の場合　21630 　と入力）&#10;" sqref="I7:K7">
      <formula1>1</formula1>
      <formula2>600000</formula2>
    </dataValidation>
    <dataValidation type="list" allowBlank="1" showInputMessage="1" showErrorMessage="1" sqref="L7:L51">
      <formula1>$P$7:$P$12</formula1>
    </dataValidation>
  </dataValidations>
  <printOptions/>
  <pageMargins left="0.65" right="0.19" top="0.75" bottom="0.33" header="0.41" footer="0.512"/>
  <pageSetup fitToHeight="1" fitToWidth="1" horizontalDpi="300" verticalDpi="300" orientation="portrait" paperSize="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T100"/>
  <sheetViews>
    <sheetView showGridLines="0" zoomScalePageLayoutView="0" workbookViewId="0" topLeftCell="A1">
      <selection activeCell="B7" sqref="B7"/>
    </sheetView>
  </sheetViews>
  <sheetFormatPr defaultColWidth="9.00390625" defaultRowHeight="13.5"/>
  <cols>
    <col min="1" max="1" width="2.75390625" style="14" customWidth="1"/>
    <col min="2" max="2" width="6.375" style="14" customWidth="1"/>
    <col min="3" max="3" width="14.25390625" style="14" customWidth="1"/>
    <col min="4" max="4" width="12.75390625" style="14" customWidth="1"/>
    <col min="5" max="5" width="6.625" style="14" customWidth="1"/>
    <col min="6" max="6" width="4.75390625" style="14" customWidth="1"/>
    <col min="7" max="7" width="12.25390625" style="14" customWidth="1"/>
    <col min="8" max="8" width="8.25390625" style="14" customWidth="1"/>
    <col min="9" max="11" width="7.00390625" style="14" customWidth="1"/>
    <col min="12" max="12" width="6.125" style="14" customWidth="1"/>
    <col min="13" max="13" width="7.625" style="23" hidden="1" customWidth="1"/>
    <col min="14" max="14" width="0" style="14" hidden="1" customWidth="1"/>
    <col min="15" max="15" width="10.00390625" style="14" customWidth="1"/>
    <col min="16" max="16384" width="9.00390625" style="14" customWidth="1"/>
  </cols>
  <sheetData>
    <row r="1" spans="1:20" ht="14.25" customHeight="1">
      <c r="A1" s="210" t="s">
        <v>125</v>
      </c>
      <c r="B1" s="211"/>
      <c r="C1" s="214" t="s">
        <v>112</v>
      </c>
      <c r="D1" s="199"/>
      <c r="E1" s="199"/>
      <c r="F1" s="199"/>
      <c r="G1" s="199"/>
      <c r="N1" s="18"/>
      <c r="O1" s="18"/>
      <c r="P1" s="18"/>
      <c r="Q1" s="18"/>
      <c r="R1" s="18"/>
      <c r="S1" s="18"/>
      <c r="T1" s="18"/>
    </row>
    <row r="2" spans="1:20" ht="14.25" customHeight="1" thickBot="1">
      <c r="A2" s="212"/>
      <c r="B2" s="213"/>
      <c r="C2" s="192" t="str">
        <f>"所属名："&amp;'所属データ'!$C$3</f>
        <v>所属名：</v>
      </c>
      <c r="D2" s="192"/>
      <c r="E2" s="192"/>
      <c r="F2" s="192"/>
      <c r="G2" s="85" t="str">
        <f>"監　督　名：  "&amp;'所属データ'!$C$10</f>
        <v>監　督　名：  </v>
      </c>
      <c r="J2" s="85" t="str">
        <f>"携帯：  "&amp;'所属データ'!$C$12</f>
        <v>携帯：  </v>
      </c>
      <c r="N2" s="18"/>
      <c r="O2" s="18"/>
      <c r="P2" s="18"/>
      <c r="Q2" s="18"/>
      <c r="R2" s="18"/>
      <c r="S2" s="18"/>
      <c r="T2" s="18"/>
    </row>
    <row r="3" spans="1:20" ht="14.25" customHeight="1">
      <c r="A3" s="137"/>
      <c r="B3" s="141"/>
      <c r="C3" s="192" t="str">
        <f>"住所："&amp;'所属データ'!$C$6</f>
        <v>住所：</v>
      </c>
      <c r="D3" s="192"/>
      <c r="E3" s="192"/>
      <c r="F3" s="192"/>
      <c r="G3" s="29" t="str">
        <f>"連絡責任者："&amp;'所属データ'!$E$10</f>
        <v>連絡責任者：</v>
      </c>
      <c r="J3" s="85" t="str">
        <f>"携帯：  "&amp;'所属データ'!$E$12</f>
        <v>携帯：  </v>
      </c>
      <c r="N3" s="18"/>
      <c r="O3" s="18"/>
      <c r="P3" s="18"/>
      <c r="Q3" s="18"/>
      <c r="R3" s="18"/>
      <c r="S3" s="18"/>
      <c r="T3" s="18"/>
    </row>
    <row r="4" spans="1:20" ht="14.25" customHeight="1" thickBot="1">
      <c r="A4" s="142"/>
      <c r="B4" s="142"/>
      <c r="C4" s="215" t="str">
        <f>"〒："&amp;'所属データ'!$C$7&amp;" Tel"&amp;'所属データ'!$C$8</f>
        <v>〒： Tel</v>
      </c>
      <c r="D4" s="215"/>
      <c r="E4" s="215"/>
      <c r="F4" s="215"/>
      <c r="G4" s="23"/>
      <c r="H4" s="66"/>
      <c r="I4" s="66"/>
      <c r="J4" s="66"/>
      <c r="K4" s="66"/>
      <c r="L4" s="66"/>
      <c r="M4" s="23" t="s">
        <v>88</v>
      </c>
      <c r="N4" s="19"/>
      <c r="O4" s="18"/>
      <c r="P4" s="18"/>
      <c r="Q4" s="18"/>
      <c r="R4" s="18"/>
      <c r="S4" s="18"/>
      <c r="T4" s="18"/>
    </row>
    <row r="5" spans="1:20" ht="32.25" customHeight="1">
      <c r="A5" s="200" t="s">
        <v>3</v>
      </c>
      <c r="B5" s="206" t="s">
        <v>87</v>
      </c>
      <c r="C5" s="143" t="s">
        <v>5</v>
      </c>
      <c r="D5" s="143" t="s">
        <v>4</v>
      </c>
      <c r="E5" s="144" t="s">
        <v>76</v>
      </c>
      <c r="F5" s="145" t="s">
        <v>81</v>
      </c>
      <c r="G5" s="208" t="s">
        <v>26</v>
      </c>
      <c r="H5" s="209"/>
      <c r="I5" s="203" t="s">
        <v>82</v>
      </c>
      <c r="J5" s="203"/>
      <c r="K5" s="203"/>
      <c r="L5" s="204" t="s">
        <v>114</v>
      </c>
      <c r="M5" s="24"/>
      <c r="N5" s="20"/>
      <c r="O5" s="18"/>
      <c r="P5" s="18"/>
      <c r="Q5" s="18"/>
      <c r="R5" s="18"/>
      <c r="S5" s="18"/>
      <c r="T5" s="18"/>
    </row>
    <row r="6" spans="1:20" ht="27.75" customHeight="1" thickBot="1">
      <c r="A6" s="201"/>
      <c r="B6" s="207"/>
      <c r="C6" s="38" t="s">
        <v>7</v>
      </c>
      <c r="D6" s="38" t="s">
        <v>7</v>
      </c>
      <c r="E6" s="97" t="s">
        <v>78</v>
      </c>
      <c r="F6" s="102" t="s">
        <v>109</v>
      </c>
      <c r="G6" s="100" t="s">
        <v>9</v>
      </c>
      <c r="H6" s="103" t="s">
        <v>10</v>
      </c>
      <c r="I6" s="105" t="s">
        <v>106</v>
      </c>
      <c r="J6" s="105" t="s">
        <v>107</v>
      </c>
      <c r="K6" s="105" t="s">
        <v>108</v>
      </c>
      <c r="L6" s="205"/>
      <c r="M6" s="24">
        <f>COUNTA(C7:C51)</f>
        <v>0</v>
      </c>
      <c r="N6" s="18"/>
      <c r="O6" s="18"/>
      <c r="P6" s="18"/>
      <c r="Q6" s="18"/>
      <c r="R6" s="18"/>
      <c r="S6" s="18"/>
      <c r="T6" s="18"/>
    </row>
    <row r="7" spans="1:20" ht="14.25" customHeight="1">
      <c r="A7" s="60">
        <v>1</v>
      </c>
      <c r="B7" s="39"/>
      <c r="C7" s="157"/>
      <c r="D7" s="157"/>
      <c r="E7" s="91"/>
      <c r="F7" s="162"/>
      <c r="G7" s="42"/>
      <c r="H7" s="106"/>
      <c r="I7" s="111"/>
      <c r="J7" s="112"/>
      <c r="K7" s="112"/>
      <c r="L7" s="113"/>
      <c r="M7" s="23">
        <f>IF(C7="",0,'所属データ'!$A$20)</f>
        <v>0</v>
      </c>
      <c r="N7" s="15">
        <f>IF(C7="",0,'所属データ'!$C$3)</f>
        <v>0</v>
      </c>
      <c r="O7" s="30"/>
      <c r="P7" s="159" t="s">
        <v>115</v>
      </c>
      <c r="Q7" s="18"/>
      <c r="R7" s="18"/>
      <c r="S7" s="18"/>
      <c r="T7" s="18"/>
    </row>
    <row r="8" spans="1:16" ht="14.25" customHeight="1">
      <c r="A8" s="61">
        <v>2</v>
      </c>
      <c r="B8" s="41"/>
      <c r="C8" s="52"/>
      <c r="D8" s="52"/>
      <c r="E8" s="92"/>
      <c r="F8" s="53"/>
      <c r="G8" s="43"/>
      <c r="H8" s="107"/>
      <c r="I8" s="114"/>
      <c r="J8" s="115"/>
      <c r="K8" s="115"/>
      <c r="L8" s="116"/>
      <c r="M8" s="23">
        <f>IF(C8="",0,'所属データ'!$A$20)</f>
        <v>0</v>
      </c>
      <c r="N8" s="15">
        <f>IF(C8="",0,'所属データ'!$C$3)</f>
        <v>0</v>
      </c>
      <c r="P8" s="159" t="s">
        <v>116</v>
      </c>
    </row>
    <row r="9" spans="1:16" ht="14.25" customHeight="1">
      <c r="A9" s="61">
        <v>3</v>
      </c>
      <c r="B9" s="41"/>
      <c r="C9" s="52"/>
      <c r="D9" s="52"/>
      <c r="E9" s="92"/>
      <c r="F9" s="53"/>
      <c r="G9" s="43"/>
      <c r="H9" s="107"/>
      <c r="I9" s="114"/>
      <c r="J9" s="115"/>
      <c r="K9" s="115"/>
      <c r="L9" s="116"/>
      <c r="M9" s="23">
        <f>IF(C9="",0,'所属データ'!$A$20)</f>
        <v>0</v>
      </c>
      <c r="N9" s="15">
        <f>IF(C9="",0,'所属データ'!$C$3)</f>
        <v>0</v>
      </c>
      <c r="O9" s="30"/>
      <c r="P9" s="159" t="s">
        <v>117</v>
      </c>
    </row>
    <row r="10" spans="1:16" ht="14.25" customHeight="1">
      <c r="A10" s="61">
        <v>4</v>
      </c>
      <c r="B10" s="41"/>
      <c r="C10" s="52"/>
      <c r="D10" s="52"/>
      <c r="E10" s="92"/>
      <c r="F10" s="53"/>
      <c r="G10" s="43"/>
      <c r="H10" s="107"/>
      <c r="I10" s="114"/>
      <c r="J10" s="115"/>
      <c r="K10" s="115"/>
      <c r="L10" s="116"/>
      <c r="M10" s="23">
        <f>IF(C10="",0,'所属データ'!$A$20)</f>
        <v>0</v>
      </c>
      <c r="N10" s="15">
        <f>IF(C10="",0,'所属データ'!$C$3)</f>
        <v>0</v>
      </c>
      <c r="O10" s="30"/>
      <c r="P10" s="159" t="s">
        <v>118</v>
      </c>
    </row>
    <row r="11" spans="1:16" ht="14.25" customHeight="1" thickBot="1">
      <c r="A11" s="62">
        <v>5</v>
      </c>
      <c r="B11" s="40"/>
      <c r="C11" s="153"/>
      <c r="D11" s="54"/>
      <c r="E11" s="93"/>
      <c r="F11" s="55"/>
      <c r="G11" s="44"/>
      <c r="H11" s="108"/>
      <c r="I11" s="120"/>
      <c r="J11" s="121"/>
      <c r="K11" s="121"/>
      <c r="L11" s="119"/>
      <c r="M11" s="23">
        <f>IF(C18="",0,'所属データ'!$A$20)</f>
        <v>0</v>
      </c>
      <c r="N11" s="15">
        <f>IF(C18="",0,'所属データ'!$C$3)</f>
        <v>0</v>
      </c>
      <c r="O11" s="30"/>
      <c r="P11" s="159" t="s">
        <v>119</v>
      </c>
    </row>
    <row r="12" spans="1:16" ht="14.25" customHeight="1">
      <c r="A12" s="60">
        <v>6</v>
      </c>
      <c r="B12" s="39"/>
      <c r="C12" s="50"/>
      <c r="D12" s="50"/>
      <c r="E12" s="91"/>
      <c r="F12" s="51"/>
      <c r="G12" s="42"/>
      <c r="H12" s="106"/>
      <c r="I12" s="111"/>
      <c r="J12" s="112"/>
      <c r="K12" s="112"/>
      <c r="L12" s="113"/>
      <c r="M12" s="23">
        <f>IF(C12="",0,'所属データ'!$A$20)</f>
        <v>0</v>
      </c>
      <c r="N12" s="15">
        <f>IF(C12="",0,'所属データ'!$C$3)</f>
        <v>0</v>
      </c>
      <c r="O12" s="30"/>
      <c r="P12" s="159" t="s">
        <v>120</v>
      </c>
    </row>
    <row r="13" spans="1:16" ht="14.25" customHeight="1">
      <c r="A13" s="61">
        <v>7</v>
      </c>
      <c r="B13" s="41"/>
      <c r="C13" s="52"/>
      <c r="D13" s="52"/>
      <c r="E13" s="92"/>
      <c r="F13" s="53"/>
      <c r="G13" s="43"/>
      <c r="H13" s="107"/>
      <c r="I13" s="114"/>
      <c r="J13" s="115"/>
      <c r="K13" s="115"/>
      <c r="L13" s="116"/>
      <c r="M13" s="23">
        <f>IF(C13="",0,'所属データ'!$A$20)</f>
        <v>0</v>
      </c>
      <c r="N13" s="15">
        <f>IF(C13="",0,'所属データ'!$C$3)</f>
        <v>0</v>
      </c>
      <c r="O13" s="30"/>
      <c r="P13" s="18"/>
    </row>
    <row r="14" spans="1:15" ht="14.25" customHeight="1">
      <c r="A14" s="61">
        <v>8</v>
      </c>
      <c r="B14" s="41"/>
      <c r="C14" s="52"/>
      <c r="D14" s="52"/>
      <c r="E14" s="92"/>
      <c r="F14" s="53"/>
      <c r="G14" s="43"/>
      <c r="H14" s="107"/>
      <c r="I14" s="114"/>
      <c r="J14" s="115"/>
      <c r="K14" s="115"/>
      <c r="L14" s="116"/>
      <c r="M14" s="23">
        <f>IF(C14="",0,'所属データ'!$A$20)</f>
        <v>0</v>
      </c>
      <c r="N14" s="15">
        <f>IF(C14="",0,'所属データ'!$C$3)</f>
        <v>0</v>
      </c>
      <c r="O14" s="30"/>
    </row>
    <row r="15" spans="1:15" ht="14.25" customHeight="1">
      <c r="A15" s="61">
        <v>9</v>
      </c>
      <c r="B15" s="41"/>
      <c r="C15" s="52"/>
      <c r="D15" s="52"/>
      <c r="E15" s="92"/>
      <c r="F15" s="53"/>
      <c r="G15" s="43"/>
      <c r="H15" s="107"/>
      <c r="I15" s="114"/>
      <c r="J15" s="115"/>
      <c r="K15" s="115"/>
      <c r="L15" s="116"/>
      <c r="M15" s="23">
        <f>IF(C15="",0,'所属データ'!$A$20)</f>
        <v>0</v>
      </c>
      <c r="N15" s="15">
        <f>IF(C15="",0,'所属データ'!$C$3)</f>
        <v>0</v>
      </c>
      <c r="O15" s="30"/>
    </row>
    <row r="16" spans="1:15" ht="14.25" customHeight="1" thickBot="1">
      <c r="A16" s="62">
        <v>10</v>
      </c>
      <c r="B16" s="40"/>
      <c r="C16" s="54"/>
      <c r="D16" s="54"/>
      <c r="E16" s="93"/>
      <c r="F16" s="55"/>
      <c r="G16" s="44"/>
      <c r="H16" s="108"/>
      <c r="I16" s="117"/>
      <c r="J16" s="118"/>
      <c r="K16" s="118"/>
      <c r="L16" s="119"/>
      <c r="M16" s="23">
        <f>IF(C16="",0,'所属データ'!$A$20)</f>
        <v>0</v>
      </c>
      <c r="N16" s="15">
        <f>IF(C16="",0,'所属データ'!$C$3)</f>
        <v>0</v>
      </c>
      <c r="O16" s="30"/>
    </row>
    <row r="17" spans="1:15" ht="14.25" customHeight="1">
      <c r="A17" s="60">
        <v>11</v>
      </c>
      <c r="B17" s="39"/>
      <c r="C17" s="155"/>
      <c r="D17" s="50"/>
      <c r="E17" s="91"/>
      <c r="F17" s="51"/>
      <c r="G17" s="42"/>
      <c r="H17" s="88"/>
      <c r="I17" s="111"/>
      <c r="J17" s="112"/>
      <c r="K17" s="112"/>
      <c r="L17" s="113"/>
      <c r="M17" s="23">
        <f>IF(C17="",0,'所属データ'!$A$20)</f>
        <v>0</v>
      </c>
      <c r="N17" s="15">
        <f>IF(C17="",0,'所属データ'!$C$3)</f>
        <v>0</v>
      </c>
      <c r="O17" s="30"/>
    </row>
    <row r="18" spans="1:15" ht="14.25" customHeight="1">
      <c r="A18" s="61">
        <v>12</v>
      </c>
      <c r="B18" s="41"/>
      <c r="C18" s="52"/>
      <c r="D18" s="52"/>
      <c r="E18" s="92"/>
      <c r="F18" s="53"/>
      <c r="G18" s="43"/>
      <c r="H18" s="89"/>
      <c r="I18" s="114"/>
      <c r="J18" s="115"/>
      <c r="K18" s="115"/>
      <c r="L18" s="116"/>
      <c r="M18" s="23" t="e">
        <f>IF(#REF!="",0,'所属データ'!$A$20)</f>
        <v>#REF!</v>
      </c>
      <c r="N18" s="15" t="e">
        <f>IF(#REF!="",0,'所属データ'!$C$3)</f>
        <v>#REF!</v>
      </c>
      <c r="O18" s="30"/>
    </row>
    <row r="19" spans="1:15" ht="14.25" customHeight="1">
      <c r="A19" s="61">
        <v>13</v>
      </c>
      <c r="B19" s="41"/>
      <c r="C19" s="154"/>
      <c r="D19" s="52"/>
      <c r="E19" s="92"/>
      <c r="F19" s="53"/>
      <c r="G19" s="43"/>
      <c r="H19" s="89"/>
      <c r="I19" s="114"/>
      <c r="J19" s="115"/>
      <c r="K19" s="115"/>
      <c r="L19" s="116"/>
      <c r="M19" s="23">
        <f>IF(C19="",0,'所属データ'!$A$20)</f>
        <v>0</v>
      </c>
      <c r="N19" s="15">
        <f>IF(C19="",0,'所属データ'!$C$3)</f>
        <v>0</v>
      </c>
      <c r="O19" s="30"/>
    </row>
    <row r="20" spans="1:15" ht="14.25" customHeight="1">
      <c r="A20" s="61">
        <v>14</v>
      </c>
      <c r="B20" s="41"/>
      <c r="C20" s="52"/>
      <c r="D20" s="52"/>
      <c r="E20" s="92"/>
      <c r="F20" s="53"/>
      <c r="G20" s="43"/>
      <c r="H20" s="89"/>
      <c r="I20" s="114"/>
      <c r="J20" s="115"/>
      <c r="K20" s="115"/>
      <c r="L20" s="116"/>
      <c r="M20" s="23">
        <f>IF(C20="",0,'所属データ'!$A$20)</f>
        <v>0</v>
      </c>
      <c r="N20" s="15">
        <f>IF(C20="",0,'所属データ'!$C$3)</f>
        <v>0</v>
      </c>
      <c r="O20" s="30"/>
    </row>
    <row r="21" spans="1:15" ht="14.25" customHeight="1" thickBot="1">
      <c r="A21" s="62">
        <v>15</v>
      </c>
      <c r="B21" s="40"/>
      <c r="C21" s="54"/>
      <c r="D21" s="54"/>
      <c r="E21" s="93"/>
      <c r="F21" s="55"/>
      <c r="G21" s="44"/>
      <c r="H21" s="90"/>
      <c r="I21" s="117"/>
      <c r="J21" s="118"/>
      <c r="K21" s="118"/>
      <c r="L21" s="119"/>
      <c r="M21" s="23">
        <f>IF(C21="",0,'所属データ'!$A$20)</f>
        <v>0</v>
      </c>
      <c r="N21" s="15">
        <f>IF(C21="",0,'所属データ'!$C$3)</f>
        <v>0</v>
      </c>
      <c r="O21" s="30"/>
    </row>
    <row r="22" spans="1:15" ht="14.25" customHeight="1">
      <c r="A22" s="60">
        <v>16</v>
      </c>
      <c r="B22" s="39"/>
      <c r="C22" s="50"/>
      <c r="D22" s="50"/>
      <c r="E22" s="91"/>
      <c r="F22" s="51"/>
      <c r="G22" s="42"/>
      <c r="H22" s="88"/>
      <c r="I22" s="111"/>
      <c r="J22" s="112"/>
      <c r="K22" s="112"/>
      <c r="L22" s="113"/>
      <c r="M22" s="23">
        <f>IF(C22="",0,'所属データ'!$A$20)</f>
        <v>0</v>
      </c>
      <c r="N22" s="15">
        <f>IF(C22="",0,'所属データ'!$C$3)</f>
        <v>0</v>
      </c>
      <c r="O22" s="30"/>
    </row>
    <row r="23" spans="1:15" ht="14.25" customHeight="1">
      <c r="A23" s="61">
        <v>17</v>
      </c>
      <c r="B23" s="41"/>
      <c r="C23" s="52"/>
      <c r="D23" s="52"/>
      <c r="E23" s="92"/>
      <c r="F23" s="53"/>
      <c r="G23" s="43"/>
      <c r="H23" s="89"/>
      <c r="I23" s="114"/>
      <c r="J23" s="115"/>
      <c r="K23" s="115"/>
      <c r="L23" s="116"/>
      <c r="M23" s="23">
        <f>IF(C23="",0,'所属データ'!$A$20)</f>
        <v>0</v>
      </c>
      <c r="N23" s="15">
        <f>IF(C23="",0,'所属データ'!$C$3)</f>
        <v>0</v>
      </c>
      <c r="O23" s="30"/>
    </row>
    <row r="24" spans="1:15" ht="14.25" customHeight="1">
      <c r="A24" s="61">
        <v>18</v>
      </c>
      <c r="B24" s="41"/>
      <c r="C24" s="52"/>
      <c r="D24" s="52"/>
      <c r="E24" s="92"/>
      <c r="F24" s="53"/>
      <c r="G24" s="43"/>
      <c r="H24" s="89"/>
      <c r="I24" s="114"/>
      <c r="J24" s="115"/>
      <c r="K24" s="115"/>
      <c r="L24" s="116"/>
      <c r="M24" s="23">
        <f>IF(C24="",0,'所属データ'!$A$20)</f>
        <v>0</v>
      </c>
      <c r="N24" s="15">
        <f>IF(C24="",0,'所属データ'!$C$3)</f>
        <v>0</v>
      </c>
      <c r="O24" s="30"/>
    </row>
    <row r="25" spans="1:15" ht="14.25" customHeight="1">
      <c r="A25" s="61">
        <v>19</v>
      </c>
      <c r="B25" s="41"/>
      <c r="C25" s="52"/>
      <c r="D25" s="52"/>
      <c r="E25" s="92"/>
      <c r="F25" s="53"/>
      <c r="G25" s="43"/>
      <c r="H25" s="89"/>
      <c r="I25" s="114"/>
      <c r="J25" s="115"/>
      <c r="K25" s="115"/>
      <c r="L25" s="116"/>
      <c r="M25" s="23">
        <f>IF(C25="",0,'所属データ'!$A$20)</f>
        <v>0</v>
      </c>
      <c r="N25" s="15">
        <f>IF(C25="",0,'所属データ'!$C$3)</f>
        <v>0</v>
      </c>
      <c r="O25" s="30"/>
    </row>
    <row r="26" spans="1:15" ht="14.25" customHeight="1" thickBot="1">
      <c r="A26" s="62">
        <v>20</v>
      </c>
      <c r="B26" s="40"/>
      <c r="C26" s="54"/>
      <c r="D26" s="54"/>
      <c r="E26" s="93"/>
      <c r="F26" s="55"/>
      <c r="G26" s="44"/>
      <c r="H26" s="90"/>
      <c r="I26" s="117"/>
      <c r="J26" s="118"/>
      <c r="K26" s="118"/>
      <c r="L26" s="119"/>
      <c r="M26" s="23">
        <f>IF(C26="",0,'所属データ'!$A$20)</f>
        <v>0</v>
      </c>
      <c r="N26" s="15">
        <f>IF(C26="",0,'所属データ'!$C$3)</f>
        <v>0</v>
      </c>
      <c r="O26" s="30"/>
    </row>
    <row r="27" spans="1:15" ht="14.25" customHeight="1">
      <c r="A27" s="60">
        <v>21</v>
      </c>
      <c r="B27" s="39"/>
      <c r="C27" s="50"/>
      <c r="D27" s="50"/>
      <c r="E27" s="91"/>
      <c r="F27" s="51"/>
      <c r="G27" s="42"/>
      <c r="H27" s="88"/>
      <c r="I27" s="111"/>
      <c r="J27" s="112"/>
      <c r="K27" s="112"/>
      <c r="L27" s="113"/>
      <c r="M27" s="23">
        <f>IF(C27="",0,'所属データ'!$A$20)</f>
        <v>0</v>
      </c>
      <c r="N27" s="15">
        <f>IF(C27="",0,'所属データ'!$C$3)</f>
        <v>0</v>
      </c>
      <c r="O27" s="30"/>
    </row>
    <row r="28" spans="1:15" ht="14.25" customHeight="1">
      <c r="A28" s="61">
        <v>22</v>
      </c>
      <c r="B28" s="41"/>
      <c r="C28" s="52"/>
      <c r="D28" s="52"/>
      <c r="E28" s="92"/>
      <c r="F28" s="53"/>
      <c r="G28" s="43"/>
      <c r="H28" s="89"/>
      <c r="I28" s="114"/>
      <c r="J28" s="115"/>
      <c r="K28" s="115"/>
      <c r="L28" s="116"/>
      <c r="M28" s="23">
        <f>IF(C28="",0,'所属データ'!$A$20)</f>
        <v>0</v>
      </c>
      <c r="N28" s="15">
        <f>IF(C28="",0,'所属データ'!$C$3)</f>
        <v>0</v>
      </c>
      <c r="O28" s="30"/>
    </row>
    <row r="29" spans="1:15" ht="14.25" customHeight="1">
      <c r="A29" s="61">
        <v>23</v>
      </c>
      <c r="B29" s="41"/>
      <c r="C29" s="52"/>
      <c r="D29" s="52"/>
      <c r="E29" s="92"/>
      <c r="F29" s="53"/>
      <c r="G29" s="43"/>
      <c r="H29" s="89"/>
      <c r="I29" s="114"/>
      <c r="J29" s="115"/>
      <c r="K29" s="115"/>
      <c r="L29" s="116"/>
      <c r="M29" s="23">
        <f>IF(C29="",0,'所属データ'!$A$20)</f>
        <v>0</v>
      </c>
      <c r="N29" s="15">
        <f>IF(C29="",0,'所属データ'!$C$3)</f>
        <v>0</v>
      </c>
      <c r="O29" s="30"/>
    </row>
    <row r="30" spans="1:15" ht="14.25" customHeight="1">
      <c r="A30" s="61">
        <v>24</v>
      </c>
      <c r="B30" s="41"/>
      <c r="C30" s="52"/>
      <c r="D30" s="52"/>
      <c r="E30" s="92"/>
      <c r="F30" s="53"/>
      <c r="G30" s="43"/>
      <c r="H30" s="89"/>
      <c r="I30" s="114"/>
      <c r="J30" s="115"/>
      <c r="K30" s="115"/>
      <c r="L30" s="116"/>
      <c r="M30" s="23">
        <f>IF(C30="",0,'所属データ'!$A$20)</f>
        <v>0</v>
      </c>
      <c r="N30" s="15">
        <f>IF(C30="",0,'所属データ'!$C$3)</f>
        <v>0</v>
      </c>
      <c r="O30" s="30"/>
    </row>
    <row r="31" spans="1:15" ht="14.25" customHeight="1" thickBot="1">
      <c r="A31" s="62">
        <v>25</v>
      </c>
      <c r="B31" s="40"/>
      <c r="C31" s="54"/>
      <c r="D31" s="54"/>
      <c r="E31" s="93"/>
      <c r="F31" s="55"/>
      <c r="G31" s="44"/>
      <c r="H31" s="90"/>
      <c r="I31" s="117"/>
      <c r="J31" s="118"/>
      <c r="K31" s="118"/>
      <c r="L31" s="119"/>
      <c r="M31" s="23">
        <f>IF(C31="",0,'所属データ'!$A$20)</f>
        <v>0</v>
      </c>
      <c r="N31" s="15">
        <f>IF(C31="",0,'所属データ'!$C$3)</f>
        <v>0</v>
      </c>
      <c r="O31" s="30"/>
    </row>
    <row r="32" spans="1:15" ht="14.25" customHeight="1">
      <c r="A32" s="60">
        <v>26</v>
      </c>
      <c r="B32" s="39"/>
      <c r="C32" s="50"/>
      <c r="D32" s="50"/>
      <c r="E32" s="91"/>
      <c r="F32" s="51"/>
      <c r="G32" s="42"/>
      <c r="H32" s="88"/>
      <c r="I32" s="111"/>
      <c r="J32" s="112"/>
      <c r="K32" s="112"/>
      <c r="L32" s="113"/>
      <c r="M32" s="23">
        <f>IF(C32="",0,'所属データ'!$A$20)</f>
        <v>0</v>
      </c>
      <c r="N32" s="15">
        <f>IF(C32="",0,'所属データ'!$C$3)</f>
        <v>0</v>
      </c>
      <c r="O32" s="30"/>
    </row>
    <row r="33" spans="1:15" ht="14.25" customHeight="1">
      <c r="A33" s="61">
        <v>27</v>
      </c>
      <c r="B33" s="41"/>
      <c r="C33" s="52"/>
      <c r="D33" s="52"/>
      <c r="E33" s="92"/>
      <c r="F33" s="53"/>
      <c r="G33" s="43"/>
      <c r="H33" s="89"/>
      <c r="I33" s="114"/>
      <c r="J33" s="115"/>
      <c r="K33" s="115"/>
      <c r="L33" s="116"/>
      <c r="M33" s="23">
        <f>IF(C33="",0,'所属データ'!$A$20)</f>
        <v>0</v>
      </c>
      <c r="N33" s="15">
        <f>IF(C33="",0,'所属データ'!$C$3)</f>
        <v>0</v>
      </c>
      <c r="O33" s="30"/>
    </row>
    <row r="34" spans="1:15" ht="14.25" customHeight="1">
      <c r="A34" s="61">
        <v>28</v>
      </c>
      <c r="B34" s="41"/>
      <c r="C34" s="52"/>
      <c r="D34" s="52"/>
      <c r="E34" s="92"/>
      <c r="F34" s="53"/>
      <c r="G34" s="43"/>
      <c r="H34" s="89"/>
      <c r="I34" s="114"/>
      <c r="J34" s="115"/>
      <c r="K34" s="115"/>
      <c r="L34" s="116"/>
      <c r="M34" s="23">
        <f>IF(C34="",0,'所属データ'!$A$20)</f>
        <v>0</v>
      </c>
      <c r="N34" s="15">
        <f>IF(C34="",0,'所属データ'!$C$3)</f>
        <v>0</v>
      </c>
      <c r="O34" s="30"/>
    </row>
    <row r="35" spans="1:15" ht="14.25" customHeight="1">
      <c r="A35" s="61">
        <v>29</v>
      </c>
      <c r="B35" s="41"/>
      <c r="C35" s="52"/>
      <c r="D35" s="52"/>
      <c r="E35" s="92"/>
      <c r="F35" s="53"/>
      <c r="G35" s="43"/>
      <c r="H35" s="89"/>
      <c r="I35" s="114"/>
      <c r="J35" s="115"/>
      <c r="K35" s="115"/>
      <c r="L35" s="116"/>
      <c r="M35" s="23">
        <f>IF(C35="",0,'所属データ'!$A$20)</f>
        <v>0</v>
      </c>
      <c r="N35" s="15">
        <f>IF(C35="",0,'所属データ'!$C$3)</f>
        <v>0</v>
      </c>
      <c r="O35" s="30"/>
    </row>
    <row r="36" spans="1:15" ht="14.25" customHeight="1" thickBot="1">
      <c r="A36" s="62">
        <v>30</v>
      </c>
      <c r="B36" s="40"/>
      <c r="C36" s="54"/>
      <c r="D36" s="54"/>
      <c r="E36" s="93"/>
      <c r="F36" s="55"/>
      <c r="G36" s="44"/>
      <c r="H36" s="90"/>
      <c r="I36" s="117"/>
      <c r="J36" s="118"/>
      <c r="K36" s="118"/>
      <c r="L36" s="119"/>
      <c r="M36" s="23">
        <f>IF(C36="",0,'所属データ'!$A$20)</f>
        <v>0</v>
      </c>
      <c r="N36" s="15">
        <f>IF(C36="",0,'所属データ'!$C$3)</f>
        <v>0</v>
      </c>
      <c r="O36" s="30"/>
    </row>
    <row r="37" spans="1:15" ht="14.25" customHeight="1">
      <c r="A37" s="60">
        <v>31</v>
      </c>
      <c r="B37" s="39"/>
      <c r="C37" s="50"/>
      <c r="D37" s="50"/>
      <c r="E37" s="91"/>
      <c r="F37" s="51"/>
      <c r="G37" s="42"/>
      <c r="H37" s="88"/>
      <c r="I37" s="111"/>
      <c r="J37" s="112"/>
      <c r="K37" s="112"/>
      <c r="L37" s="113"/>
      <c r="M37" s="23">
        <f>IF(C37="",0,'所属データ'!$A$20)</f>
        <v>0</v>
      </c>
      <c r="N37" s="15">
        <f>IF(C37="",0,'所属データ'!$C$3)</f>
        <v>0</v>
      </c>
      <c r="O37" s="30"/>
    </row>
    <row r="38" spans="1:15" ht="14.25" customHeight="1">
      <c r="A38" s="61">
        <v>32</v>
      </c>
      <c r="B38" s="41"/>
      <c r="C38" s="52"/>
      <c r="D38" s="52"/>
      <c r="E38" s="92"/>
      <c r="F38" s="53"/>
      <c r="G38" s="43"/>
      <c r="H38" s="89"/>
      <c r="I38" s="114"/>
      <c r="J38" s="115"/>
      <c r="K38" s="115"/>
      <c r="L38" s="116"/>
      <c r="M38" s="23">
        <f>IF(C38="",0,'所属データ'!$A$20)</f>
        <v>0</v>
      </c>
      <c r="N38" s="15">
        <f>IF(C38="",0,'所属データ'!$C$3)</f>
        <v>0</v>
      </c>
      <c r="O38" s="30"/>
    </row>
    <row r="39" spans="1:15" ht="14.25" customHeight="1">
      <c r="A39" s="61">
        <v>33</v>
      </c>
      <c r="B39" s="41"/>
      <c r="C39" s="52"/>
      <c r="D39" s="52"/>
      <c r="E39" s="92"/>
      <c r="F39" s="53"/>
      <c r="G39" s="43"/>
      <c r="H39" s="89"/>
      <c r="I39" s="114"/>
      <c r="J39" s="115"/>
      <c r="K39" s="115"/>
      <c r="L39" s="116"/>
      <c r="M39" s="23">
        <f>IF(C39="",0,'所属データ'!$A$20)</f>
        <v>0</v>
      </c>
      <c r="N39" s="15">
        <f>IF(C39="",0,'所属データ'!$C$3)</f>
        <v>0</v>
      </c>
      <c r="O39" s="30"/>
    </row>
    <row r="40" spans="1:15" ht="14.25" customHeight="1">
      <c r="A40" s="61">
        <v>34</v>
      </c>
      <c r="B40" s="41"/>
      <c r="C40" s="52"/>
      <c r="D40" s="52"/>
      <c r="E40" s="92"/>
      <c r="F40" s="53"/>
      <c r="G40" s="43"/>
      <c r="H40" s="89"/>
      <c r="I40" s="114"/>
      <c r="J40" s="115"/>
      <c r="K40" s="115"/>
      <c r="L40" s="116"/>
      <c r="M40" s="23">
        <f>IF(C40="",0,'所属データ'!$A$20)</f>
        <v>0</v>
      </c>
      <c r="N40" s="15">
        <f>IF(C40="",0,'所属データ'!$C$3)</f>
        <v>0</v>
      </c>
      <c r="O40" s="30"/>
    </row>
    <row r="41" spans="1:15" ht="14.25" customHeight="1" thickBot="1">
      <c r="A41" s="62">
        <v>35</v>
      </c>
      <c r="B41" s="40"/>
      <c r="C41" s="54"/>
      <c r="D41" s="54"/>
      <c r="E41" s="93"/>
      <c r="F41" s="55"/>
      <c r="G41" s="44"/>
      <c r="H41" s="90"/>
      <c r="I41" s="117"/>
      <c r="J41" s="118"/>
      <c r="K41" s="118"/>
      <c r="L41" s="119"/>
      <c r="M41" s="23">
        <f>IF(C41="",0,'所属データ'!$A$20)</f>
        <v>0</v>
      </c>
      <c r="N41" s="15">
        <f>IF(C41="",0,'所属データ'!$C$3)</f>
        <v>0</v>
      </c>
      <c r="O41" s="30"/>
    </row>
    <row r="42" spans="1:15" ht="14.25" customHeight="1">
      <c r="A42" s="60">
        <v>36</v>
      </c>
      <c r="B42" s="39"/>
      <c r="C42" s="50"/>
      <c r="D42" s="50"/>
      <c r="E42" s="91"/>
      <c r="F42" s="51"/>
      <c r="G42" s="42"/>
      <c r="H42" s="88"/>
      <c r="I42" s="111"/>
      <c r="J42" s="112"/>
      <c r="K42" s="112"/>
      <c r="L42" s="113"/>
      <c r="M42" s="23">
        <f>IF(C42="",0,'所属データ'!$A$20)</f>
        <v>0</v>
      </c>
      <c r="N42" s="15">
        <f>IF(C42="",0,'所属データ'!$C$3)</f>
        <v>0</v>
      </c>
      <c r="O42" s="30"/>
    </row>
    <row r="43" spans="1:15" ht="14.25" customHeight="1">
      <c r="A43" s="61">
        <v>37</v>
      </c>
      <c r="B43" s="41"/>
      <c r="C43" s="52"/>
      <c r="D43" s="52"/>
      <c r="E43" s="92"/>
      <c r="F43" s="53"/>
      <c r="G43" s="43"/>
      <c r="H43" s="89"/>
      <c r="I43" s="114"/>
      <c r="J43" s="115"/>
      <c r="K43" s="115"/>
      <c r="L43" s="116"/>
      <c r="M43" s="23">
        <f>IF(C43="",0,'所属データ'!$A$20)</f>
        <v>0</v>
      </c>
      <c r="N43" s="15">
        <f>IF(C43="",0,'所属データ'!$C$3)</f>
        <v>0</v>
      </c>
      <c r="O43" s="30"/>
    </row>
    <row r="44" spans="1:15" ht="14.25" customHeight="1">
      <c r="A44" s="61">
        <v>38</v>
      </c>
      <c r="B44" s="41"/>
      <c r="C44" s="52"/>
      <c r="D44" s="52"/>
      <c r="E44" s="92"/>
      <c r="F44" s="53"/>
      <c r="G44" s="43"/>
      <c r="H44" s="89"/>
      <c r="I44" s="114"/>
      <c r="J44" s="115"/>
      <c r="K44" s="115"/>
      <c r="L44" s="116"/>
      <c r="M44" s="23">
        <f>IF(C44="",0,'所属データ'!$A$20)</f>
        <v>0</v>
      </c>
      <c r="N44" s="15">
        <f>IF(C44="",0,'所属データ'!$C$3)</f>
        <v>0</v>
      </c>
      <c r="O44" s="30"/>
    </row>
    <row r="45" spans="1:15" ht="14.25" customHeight="1">
      <c r="A45" s="61">
        <v>39</v>
      </c>
      <c r="B45" s="41"/>
      <c r="C45" s="52"/>
      <c r="D45" s="52"/>
      <c r="E45" s="92"/>
      <c r="F45" s="53"/>
      <c r="G45" s="43"/>
      <c r="H45" s="89"/>
      <c r="I45" s="114"/>
      <c r="J45" s="115"/>
      <c r="K45" s="115"/>
      <c r="L45" s="116"/>
      <c r="M45" s="23">
        <f>IF(C45="",0,'所属データ'!$A$20)</f>
        <v>0</v>
      </c>
      <c r="N45" s="15">
        <f>IF(C45="",0,'所属データ'!$C$3)</f>
        <v>0</v>
      </c>
      <c r="O45" s="30"/>
    </row>
    <row r="46" spans="1:15" ht="14.25" customHeight="1" thickBot="1">
      <c r="A46" s="62">
        <v>40</v>
      </c>
      <c r="B46" s="40"/>
      <c r="C46" s="54"/>
      <c r="D46" s="54"/>
      <c r="E46" s="93"/>
      <c r="F46" s="55"/>
      <c r="G46" s="44"/>
      <c r="H46" s="90"/>
      <c r="I46" s="117"/>
      <c r="J46" s="118"/>
      <c r="K46" s="118"/>
      <c r="L46" s="119"/>
      <c r="M46" s="23">
        <f>IF(C46="",0,'所属データ'!$A$20)</f>
        <v>0</v>
      </c>
      <c r="N46" s="15">
        <f>IF(C46="",0,'所属データ'!$C$3)</f>
        <v>0</v>
      </c>
      <c r="O46" s="30"/>
    </row>
    <row r="47" spans="1:15" ht="14.25" customHeight="1">
      <c r="A47" s="60">
        <v>41</v>
      </c>
      <c r="B47" s="39"/>
      <c r="C47" s="50"/>
      <c r="D47" s="50"/>
      <c r="E47" s="91"/>
      <c r="F47" s="51"/>
      <c r="G47" s="42"/>
      <c r="H47" s="88"/>
      <c r="I47" s="111"/>
      <c r="J47" s="112"/>
      <c r="K47" s="112"/>
      <c r="L47" s="113"/>
      <c r="M47" s="23">
        <f>IF(C47="",0,'所属データ'!$A$20)</f>
        <v>0</v>
      </c>
      <c r="N47" s="15">
        <f>IF(C47="",0,'所属データ'!$C$3)</f>
        <v>0</v>
      </c>
      <c r="O47" s="30"/>
    </row>
    <row r="48" spans="1:15" ht="14.25" customHeight="1">
      <c r="A48" s="61">
        <v>42</v>
      </c>
      <c r="B48" s="41"/>
      <c r="C48" s="52"/>
      <c r="D48" s="52"/>
      <c r="E48" s="92"/>
      <c r="F48" s="53"/>
      <c r="G48" s="43"/>
      <c r="H48" s="89"/>
      <c r="I48" s="114"/>
      <c r="J48" s="115"/>
      <c r="K48" s="115"/>
      <c r="L48" s="116"/>
      <c r="M48" s="23">
        <f>IF(C48="",0,'所属データ'!$A$20)</f>
        <v>0</v>
      </c>
      <c r="N48" s="15">
        <f>IF(C48="",0,'所属データ'!$C$3)</f>
        <v>0</v>
      </c>
      <c r="O48" s="30"/>
    </row>
    <row r="49" spans="1:15" ht="14.25" customHeight="1">
      <c r="A49" s="61">
        <v>43</v>
      </c>
      <c r="B49" s="41"/>
      <c r="C49" s="52"/>
      <c r="D49" s="52"/>
      <c r="E49" s="92"/>
      <c r="F49" s="53"/>
      <c r="G49" s="43"/>
      <c r="H49" s="89"/>
      <c r="I49" s="114"/>
      <c r="J49" s="115"/>
      <c r="K49" s="115"/>
      <c r="L49" s="116"/>
      <c r="M49" s="23">
        <f>IF(C49="",0,'所属データ'!$A$20)</f>
        <v>0</v>
      </c>
      <c r="N49" s="15">
        <f>IF(C49="",0,'所属データ'!$C$3)</f>
        <v>0</v>
      </c>
      <c r="O49" s="30"/>
    </row>
    <row r="50" spans="1:15" ht="14.25" customHeight="1">
      <c r="A50" s="61">
        <v>44</v>
      </c>
      <c r="B50" s="41"/>
      <c r="C50" s="52"/>
      <c r="D50" s="52"/>
      <c r="E50" s="92"/>
      <c r="F50" s="53"/>
      <c r="G50" s="43"/>
      <c r="H50" s="89"/>
      <c r="I50" s="114"/>
      <c r="J50" s="115"/>
      <c r="K50" s="115"/>
      <c r="L50" s="116"/>
      <c r="M50" s="23">
        <f>IF(C50="",0,'所属データ'!$A$20)</f>
        <v>0</v>
      </c>
      <c r="N50" s="15">
        <f>IF(C50="",0,'所属データ'!$C$3)</f>
        <v>0</v>
      </c>
      <c r="O50" s="30"/>
    </row>
    <row r="51" spans="1:15" ht="14.25" customHeight="1" thickBot="1">
      <c r="A51" s="62">
        <v>45</v>
      </c>
      <c r="B51" s="40"/>
      <c r="C51" s="54"/>
      <c r="D51" s="54"/>
      <c r="E51" s="93"/>
      <c r="F51" s="55"/>
      <c r="G51" s="44"/>
      <c r="H51" s="90"/>
      <c r="I51" s="117"/>
      <c r="J51" s="118"/>
      <c r="K51" s="118"/>
      <c r="L51" s="119"/>
      <c r="M51" s="23">
        <f>IF(C51="",0,'所属データ'!$A$20)</f>
        <v>0</v>
      </c>
      <c r="N51" s="15">
        <f>IF(C51="",0,'所属データ'!$C$3)</f>
        <v>0</v>
      </c>
      <c r="O51" s="30"/>
    </row>
    <row r="52" spans="1:12" ht="56.25" customHeight="1">
      <c r="A52" s="202" t="s">
        <v>127</v>
      </c>
      <c r="B52" s="202"/>
      <c r="C52" s="202"/>
      <c r="D52" s="202"/>
      <c r="E52" s="202"/>
      <c r="F52" s="202"/>
      <c r="G52" s="202"/>
      <c r="H52" s="202"/>
      <c r="I52" s="202"/>
      <c r="J52" s="202"/>
      <c r="K52" s="202"/>
      <c r="L52" s="202"/>
    </row>
    <row r="53" ht="20.25" customHeight="1"/>
    <row r="54" spans="2:5" ht="13.5" hidden="1">
      <c r="B54" s="14" t="s">
        <v>13</v>
      </c>
      <c r="E54" t="s">
        <v>27</v>
      </c>
    </row>
    <row r="55" spans="2:6" ht="13.5" hidden="1">
      <c r="B55" s="14" t="s">
        <v>11</v>
      </c>
      <c r="E55" t="s">
        <v>28</v>
      </c>
      <c r="F55" s="63"/>
    </row>
    <row r="56" spans="2:5" ht="13.5" hidden="1">
      <c r="B56" s="14" t="s">
        <v>103</v>
      </c>
      <c r="D56" s="17"/>
      <c r="E56" t="s">
        <v>29</v>
      </c>
    </row>
    <row r="57" spans="4:5" ht="13.5" hidden="1">
      <c r="D57" s="17"/>
      <c r="E57" t="s">
        <v>30</v>
      </c>
    </row>
    <row r="58" spans="4:5" ht="13.5" hidden="1">
      <c r="D58" s="17"/>
      <c r="E58" t="s">
        <v>31</v>
      </c>
    </row>
    <row r="59" spans="4:5" ht="13.5" hidden="1">
      <c r="D59" s="17"/>
      <c r="E59" t="s">
        <v>32</v>
      </c>
    </row>
    <row r="60" spans="4:5" ht="13.5" hidden="1">
      <c r="D60" s="17"/>
      <c r="E60" t="s">
        <v>33</v>
      </c>
    </row>
    <row r="61" spans="4:5" ht="13.5" hidden="1">
      <c r="D61" s="17"/>
      <c r="E61" t="s">
        <v>34</v>
      </c>
    </row>
    <row r="62" spans="4:5" ht="13.5" hidden="1">
      <c r="D62" s="17"/>
      <c r="E62" t="s">
        <v>35</v>
      </c>
    </row>
    <row r="63" spans="4:5" ht="13.5" hidden="1">
      <c r="D63" s="17"/>
      <c r="E63" t="s">
        <v>36</v>
      </c>
    </row>
    <row r="64" ht="13.5" hidden="1">
      <c r="E64" t="s">
        <v>37</v>
      </c>
    </row>
    <row r="65" ht="13.5" hidden="1">
      <c r="E65" t="s">
        <v>38</v>
      </c>
    </row>
    <row r="66" ht="13.5" hidden="1">
      <c r="E66" t="s">
        <v>39</v>
      </c>
    </row>
    <row r="67" ht="13.5" hidden="1">
      <c r="E67" t="s">
        <v>40</v>
      </c>
    </row>
    <row r="68" ht="13.5" hidden="1">
      <c r="E68" t="s">
        <v>41</v>
      </c>
    </row>
    <row r="69" ht="13.5" hidden="1">
      <c r="E69" t="s">
        <v>42</v>
      </c>
    </row>
    <row r="70" ht="13.5" hidden="1">
      <c r="E70" t="s">
        <v>43</v>
      </c>
    </row>
    <row r="71" ht="13.5" hidden="1">
      <c r="E71" t="s">
        <v>44</v>
      </c>
    </row>
    <row r="72" ht="13.5" hidden="1">
      <c r="E72" t="s">
        <v>45</v>
      </c>
    </row>
    <row r="73" ht="13.5" hidden="1">
      <c r="E73" t="s">
        <v>46</v>
      </c>
    </row>
    <row r="74" ht="13.5" hidden="1">
      <c r="E74" t="s">
        <v>47</v>
      </c>
    </row>
    <row r="75" ht="13.5" hidden="1">
      <c r="E75" t="s">
        <v>48</v>
      </c>
    </row>
    <row r="76" ht="13.5" hidden="1">
      <c r="E76" t="s">
        <v>49</v>
      </c>
    </row>
    <row r="77" ht="13.5" hidden="1">
      <c r="E77" t="s">
        <v>50</v>
      </c>
    </row>
    <row r="78" ht="13.5" hidden="1">
      <c r="E78" t="s">
        <v>51</v>
      </c>
    </row>
    <row r="79" ht="13.5" hidden="1">
      <c r="E79" t="s">
        <v>52</v>
      </c>
    </row>
    <row r="80" ht="13.5" hidden="1">
      <c r="E80" t="s">
        <v>53</v>
      </c>
    </row>
    <row r="81" ht="13.5" hidden="1">
      <c r="E81" t="s">
        <v>54</v>
      </c>
    </row>
    <row r="82" ht="13.5" hidden="1">
      <c r="E82" t="s">
        <v>55</v>
      </c>
    </row>
    <row r="83" ht="13.5" hidden="1">
      <c r="E83" t="s">
        <v>56</v>
      </c>
    </row>
    <row r="84" ht="13.5" hidden="1">
      <c r="E84" t="s">
        <v>57</v>
      </c>
    </row>
    <row r="85" ht="13.5" hidden="1">
      <c r="E85" t="s">
        <v>58</v>
      </c>
    </row>
    <row r="86" ht="13.5" hidden="1">
      <c r="E86" t="s">
        <v>59</v>
      </c>
    </row>
    <row r="87" ht="13.5" hidden="1">
      <c r="E87" t="s">
        <v>60</v>
      </c>
    </row>
    <row r="88" ht="13.5" hidden="1">
      <c r="E88" t="s">
        <v>61</v>
      </c>
    </row>
    <row r="89" ht="13.5" hidden="1">
      <c r="E89" t="s">
        <v>62</v>
      </c>
    </row>
    <row r="90" ht="13.5" hidden="1">
      <c r="E90" t="s">
        <v>63</v>
      </c>
    </row>
    <row r="91" ht="13.5" hidden="1">
      <c r="E91" t="s">
        <v>64</v>
      </c>
    </row>
    <row r="92" ht="13.5" hidden="1">
      <c r="E92" t="s">
        <v>65</v>
      </c>
    </row>
    <row r="93" ht="13.5" hidden="1">
      <c r="E93" t="s">
        <v>66</v>
      </c>
    </row>
    <row r="94" ht="13.5" hidden="1">
      <c r="E94" t="s">
        <v>67</v>
      </c>
    </row>
    <row r="95" ht="13.5" hidden="1">
      <c r="E95" t="s">
        <v>68</v>
      </c>
    </row>
    <row r="96" ht="13.5" hidden="1">
      <c r="E96" t="s">
        <v>69</v>
      </c>
    </row>
    <row r="97" ht="13.5" hidden="1">
      <c r="E97" t="s">
        <v>70</v>
      </c>
    </row>
    <row r="98" ht="13.5" hidden="1">
      <c r="E98" t="s">
        <v>71</v>
      </c>
    </row>
    <row r="99" ht="13.5" hidden="1">
      <c r="E99" t="s">
        <v>72</v>
      </c>
    </row>
    <row r="100" ht="13.5" hidden="1">
      <c r="E100" t="s">
        <v>73</v>
      </c>
    </row>
  </sheetData>
  <sheetProtection sheet="1" objects="1" scenarios="1" selectLockedCells="1"/>
  <mergeCells count="11">
    <mergeCell ref="A1:B2"/>
    <mergeCell ref="C1:G1"/>
    <mergeCell ref="C2:F2"/>
    <mergeCell ref="C3:F3"/>
    <mergeCell ref="C4:F4"/>
    <mergeCell ref="A5:A6"/>
    <mergeCell ref="A52:L52"/>
    <mergeCell ref="I5:K5"/>
    <mergeCell ref="L5:L6"/>
    <mergeCell ref="B5:B6"/>
    <mergeCell ref="G5:H5"/>
  </mergeCells>
  <dataValidations count="8">
    <dataValidation type="custom" allowBlank="1" showInputMessage="1" showErrorMessage="1" error="学校割当番号の範囲内を使用してください。番号が足りない場合は空白にしてください。追加登録番号については登録担当者まで連絡してください。" imeMode="off" sqref="B7:B51">
      <formula1>OR(AND($B$53&lt;=B7,B7&lt;=$C$53),AND($D$53&lt;=B7,B7&lt;=$E$53))</formula1>
    </dataValidation>
    <dataValidation type="list" allowBlank="1" showInputMessage="1" showErrorMessage="1" prompt="▼ボタンをクリック&#10;　リストから選択。" sqref="G7:G51">
      <formula1>$B$56:$B$59</formula1>
    </dataValidation>
    <dataValidation allowBlank="1" showInputMessage="1" showErrorMessage="1" imeMode="off" sqref="F7:F51"/>
    <dataValidation allowBlank="1" showInputMessage="1" showErrorMessage="1" imeMode="on" sqref="D7:D51 C7:C10 C12:C51"/>
    <dataValidation type="list" allowBlank="1" showInputMessage="1" showErrorMessage="1" error="▼をクリックしてリストから選択してください。" imeMode="on" sqref="E7:E51">
      <formula1>$E$54:$E$100</formula1>
    </dataValidation>
    <dataValidation type="list" allowBlank="1" showInputMessage="1" showErrorMessage="1" sqref="L7:L51">
      <formula1>$P$7:$P$12</formula1>
    </dataValidation>
    <dataValidation type="whole" allowBlank="1" showInputMessage="1" showErrorMessage="1" sqref="I7:K51">
      <formula1>100</formula1>
      <formula2>1000000</formula2>
    </dataValidation>
    <dataValidation type="whole" allowBlank="1" showInputMessage="1" showErrorMessage="1" sqref="H7:H51">
      <formula1>100</formula1>
      <formula2>10000000</formula2>
    </dataValidation>
  </dataValidations>
  <printOptions/>
  <pageMargins left="0.61" right="0.12" top="0.59" bottom="0.33" header="0.57" footer="0.512"/>
  <pageSetup fitToHeight="1" fitToWidth="1" horizontalDpi="300" verticalDpi="3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 TAKANO</dc:creator>
  <cp:keywords/>
  <dc:description/>
  <cp:lastModifiedBy>user</cp:lastModifiedBy>
  <cp:lastPrinted>2017-09-07T05:16:03Z</cp:lastPrinted>
  <dcterms:created xsi:type="dcterms:W3CDTF">2002-06-02T12:37:11Z</dcterms:created>
  <dcterms:modified xsi:type="dcterms:W3CDTF">2017-09-07T10:43:25Z</dcterms:modified>
  <cp:category/>
  <cp:version/>
  <cp:contentType/>
  <cp:contentStatus/>
</cp:coreProperties>
</file>